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 по состоянию на 01.07.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Орлова Татьяна Олеговна</author>
  </authors>
  <commentList>
    <comment ref="A71" authorId="0">
      <text>
        <r>
          <rPr>
            <b/>
            <sz val="9"/>
            <rFont val="Tahoma"/>
            <family val="2"/>
          </rPr>
          <t>Орлова Татьяна Олеговна: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<sst xmlns="http://schemas.openxmlformats.org/spreadsheetml/2006/main" count="167" uniqueCount="165">
  <si>
    <t>руб.</t>
  </si>
  <si>
    <t xml:space="preserve"> Наименование кода вида дохода</t>
  </si>
  <si>
    <t>Код вида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</si>
  <si>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</si>
  <si>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</si>
  <si>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</si>
  <si>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</si>
  <si>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</si>
  <si>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</si>
  <si>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</si>
  <si>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</si>
  <si>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</si>
  <si>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</si>
  <si>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</si>
  <si>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</si>
  <si>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</si>
  <si>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</si>
  <si>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</si>
  <si>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</si>
  <si>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</si>
  <si>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</si>
  <si>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 xml:space="preserve"> - </t>
  </si>
  <si>
    <t>Налог, взимаемый с налогоплательщиков, выбравших в качестве объекта налогообложения доходы</t>
  </si>
  <si>
    <t>000 10501011010000110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</si>
  <si>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</si>
  <si>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</si>
  <si>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</si>
  <si>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</si>
  <si>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</si>
  <si>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000 10502010020000110</t>
  </si>
  <si>
    <t>Единый сельскохозяйственный налог</t>
  </si>
  <si>
    <t>000 10503010010000110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</si>
  <si>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</si>
  <si>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</si>
  <si>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</si>
  <si>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</si>
  <si>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</si>
  <si>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</si>
  <si>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</si>
  <si>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</si>
  <si>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</si>
  <si>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</si>
  <si>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</si>
  <si>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</si>
  <si>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</si>
  <si>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</si>
  <si>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</si>
  <si>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</si>
  <si>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</si>
  <si>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</si>
  <si>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</si>
  <si>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</si>
  <si>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</si>
  <si>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</si>
  <si>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</si>
  <si>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</si>
  <si>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</si>
  <si>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</si>
  <si>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 xml:space="preserve">Плата за размещение отходов производства </t>
  </si>
  <si>
    <t>000 11201041010000120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</si>
  <si>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</si>
  <si>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</si>
  <si>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Прочие доходы от компенсации затрат бюджетов городских округов</t>
  </si>
  <si>
    <t>000 11302994040000130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</si>
  <si>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</si>
  <si>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</si>
  <si>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</si>
  <si>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</si>
  <si>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</si>
  <si>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000 11502040040000140</t>
  </si>
  <si>
    <t>Дотации бюджетам городских округов на выравнивание бюджетной обеспеченности</t>
  </si>
  <si>
    <t>000 20215001040000150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</si>
  <si>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</si>
  <si>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</si>
  <si>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</si>
  <si>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</si>
  <si>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Прочие субсидии бюджетам городских округов</t>
  </si>
  <si>
    <t>000 20229999040000150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</si>
  <si>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</si>
  <si>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</si>
  <si>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</si>
  <si>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</si>
  <si>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</si>
  <si>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</si>
  <si>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</si>
  <si>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</si>
  <si>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Прочие субвенции бюджетам городских округов</t>
  </si>
  <si>
    <t>000 20239999040000150</t>
  </si>
  <si>
    <t>Доходы бюджетов городских округов от возврата бюджетными учреждениями остатков субсидий прошлых лет</t>
  </si>
  <si>
    <t>000 21804010040000150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</si>
  <si>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</si>
  <si>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</si>
  <si>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</si>
  <si>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</si>
  <si>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ИТОГО</t>
  </si>
  <si>
    <t>-</t>
  </si>
  <si>
    <t>000 11609040040000140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</si>
  <si>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</si>
  <si>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</si>
  <si>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000 11610123010000140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</si>
  <si>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</si>
  <si>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</si>
  <si>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</si>
  <si>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</si>
  <si>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</si>
  <si>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000 20225497040000150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</si>
  <si>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</si>
  <si>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</si>
  <si>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</si>
  <si>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000 20235118040000150</t>
  </si>
  <si>
    <t>Субвенции бюджетам городских округов на проведение Всероссийской переписи населения 2020 года</t>
  </si>
  <si>
    <t xml:space="preserve"> 000 2023546904 0000 150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</si>
  <si>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</si>
  <si>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000 11601053010000140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</si>
  <si>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</si>
  <si>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1 10102040010000110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</si>
  <si>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</si>
  <si>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</si>
  <si>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</si>
  <si>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</si>
  <si>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>000 11705040040000180</t>
  </si>
  <si>
    <t xml:space="preserve">  
Прочие неналоговые доходы бюджетов городских округов
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</si>
  <si>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</si>
  <si>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</si>
  <si>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</si>
  <si>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</si>
  <si>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>000 2024530304 0000 150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</si>
  <si>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</si>
  <si>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</si>
  <si>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</si>
  <si>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</si>
  <si>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</si>
  <si>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</si>
  <si>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</si>
  <si>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</si>
  <si>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</si>
  <si>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</si>
  <si>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</si>
  <si>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</si>
  <si>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</si>
  <si>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</si>
  <si>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</si>
  <si>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</si>
  <si>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</si>
  <si>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</si>
  <si>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</si>
  <si>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</si>
  <si>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 000 1161003104 0000 140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</si>
  <si>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</si>
  <si>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</si>
  <si>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>Сведения об исполнении бюджета МО ГО "Вуктыл" по доходам в разрезе видов доходов на 01.07.2021 г.</t>
  </si>
  <si>
    <t xml:space="preserve">Прочие безвозмездные поступления в бюджеты городских округов </t>
  </si>
  <si>
    <t xml:space="preserve"> 0 2070405004 0000 150</t>
  </si>
  <si>
    <t>000 20220077040000150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</si>
  <si>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</si>
  <si>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000 11201070010000120</t>
  </si>
  <si>
    <t>000 10807150010000110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</si>
  <si>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</si>
  <si>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>000 11611050010000140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</si>
  <si>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</si>
  <si>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</si>
  <si>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</si>
  <si>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</si>
  <si>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 главой 13 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</si>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</sst>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6" fillId="0" borderId="2">
      <alignment horizontal="left" vertical="top" wrapText="1"/>
      <protection/>
    </xf>
    <xf numFmtId="0" fontId="37" fillId="0" borderId="3">
      <alignment horizontal="left" wrapText="1" indent="2"/>
      <protection/>
    </xf>
    <xf numFmtId="49" fontId="37" fillId="0" borderId="4">
      <alignment horizontal="center"/>
      <protection/>
    </xf>
    <xf numFmtId="4" fontId="37" fillId="0" borderId="4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5" applyNumberFormat="0" applyAlignment="0" applyProtection="0"/>
    <xf numFmtId="0" fontId="39" fillId="27" borderId="6" applyNumberFormat="0" applyAlignment="0" applyProtection="0"/>
    <xf numFmtId="0" fontId="40" fillId="27" borderId="5" applyNumberFormat="0" applyAlignment="0" applyProtection="0"/>
    <xf numFmtId="0" fontId="41" fillId="0" borderId="0" applyNumberFormat="0" applyFill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8" borderId="11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 applyProtection="1">
      <alignment horizontal="left" vertical="center" wrapText="1"/>
      <protection/>
    </xf>
    <xf numFmtId="165" fontId="6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165" fontId="6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>
      <alignment horizontal="left" vertical="center" wrapText="1"/>
    </xf>
    <xf numFmtId="0" fontId="55" fillId="0" borderId="14" xfId="35" applyNumberFormat="1" applyFont="1" applyBorder="1" applyAlignment="1" applyProtection="1">
      <alignment horizontal="left" wrapText="1"/>
      <protection/>
    </xf>
    <xf numFmtId="0" fontId="55" fillId="0" borderId="14" xfId="35" applyNumberFormat="1" applyFont="1" applyFill="1" applyBorder="1" applyAlignment="1" applyProtection="1">
      <alignment vertical="center" wrapText="1"/>
      <protection/>
    </xf>
    <xf numFmtId="0" fontId="55" fillId="0" borderId="14" xfId="35" applyNumberFormat="1" applyFont="1" applyBorder="1" applyAlignment="1" applyProtection="1">
      <alignment vertical="center" wrapText="1"/>
      <protection/>
    </xf>
    <xf numFmtId="49" fontId="55" fillId="0" borderId="14" xfId="36" applyNumberFormat="1" applyFont="1" applyBorder="1" applyAlignment="1" applyProtection="1">
      <alignment horizontal="center" vertical="center"/>
      <protection/>
    </xf>
    <xf numFmtId="0" fontId="55" fillId="0" borderId="14" xfId="35" applyNumberFormat="1" applyFont="1" applyFill="1" applyBorder="1" applyAlignment="1" applyProtection="1">
      <alignment horizontal="left" vertical="center" wrapText="1"/>
      <protection/>
    </xf>
    <xf numFmtId="49" fontId="55" fillId="0" borderId="14" xfId="36" applyNumberFormat="1" applyFont="1" applyFill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5" fillId="0" borderId="14" xfId="34" applyNumberFormat="1" applyFont="1" applyFill="1" applyBorder="1" applyAlignment="1" applyProtection="1" quotePrefix="1">
      <alignment horizontal="left" vertical="center" wrapText="1"/>
      <protection/>
    </xf>
    <xf numFmtId="49" fontId="55" fillId="0" borderId="14" xfId="3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/>
    </xf>
    <xf numFmtId="164" fontId="6" fillId="0" borderId="14" xfId="0" applyNumberFormat="1" applyFont="1" applyFill="1" applyBorder="1" applyAlignment="1">
      <alignment horizontal="left" vertical="top" wrapText="1"/>
    </xf>
    <xf numFmtId="0" fontId="55" fillId="0" borderId="3" xfId="35" applyNumberFormat="1" applyFont="1" applyAlignment="1" applyProtection="1">
      <alignment horizontal="left" vertical="center" wrapText="1"/>
      <protection/>
    </xf>
    <xf numFmtId="164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55" fillId="0" borderId="14" xfId="36" applyNumberFormat="1" applyFont="1" applyFill="1" applyBorder="1" applyAlignment="1" applyProtection="1">
      <alignment horizontal="left" vertical="top"/>
      <protection/>
    </xf>
    <xf numFmtId="49" fontId="55" fillId="0" borderId="4" xfId="36" applyNumberFormat="1" applyFont="1" applyAlignment="1" applyProtection="1">
      <alignment horizontal="center" vertical="center"/>
      <protection/>
    </xf>
    <xf numFmtId="0" fontId="55" fillId="0" borderId="14" xfId="35" applyNumberFormat="1" applyFont="1" applyBorder="1" applyAlignment="1" applyProtection="1">
      <alignment vertical="top" wrapText="1"/>
      <protection/>
    </xf>
    <xf numFmtId="49" fontId="55" fillId="0" borderId="14" xfId="36" applyNumberFormat="1" applyFont="1" applyBorder="1" applyAlignment="1" applyProtection="1">
      <alignment horizontal="left" vertical="top"/>
      <protection/>
    </xf>
    <xf numFmtId="0" fontId="55" fillId="0" borderId="14" xfId="35" applyNumberFormat="1" applyFont="1" applyFill="1" applyBorder="1" applyAlignment="1" applyProtection="1">
      <alignment horizontal="left" vertical="top" wrapText="1"/>
      <protection/>
    </xf>
    <xf numFmtId="0" fontId="55" fillId="0" borderId="14" xfId="35" applyNumberFormat="1" applyFont="1" applyBorder="1" applyAlignment="1" applyProtection="1">
      <alignment horizontal="center" vertical="center" wrapText="1"/>
      <protection/>
    </xf>
    <xf numFmtId="0" fontId="55" fillId="0" borderId="14" xfId="35" applyNumberFormat="1" applyFont="1" applyBorder="1" applyAlignment="1" applyProtection="1">
      <alignment horizontal="left" vertical="center" wrapText="1"/>
      <protection/>
    </xf>
    <xf numFmtId="0" fontId="55" fillId="0" borderId="3" xfId="35" applyNumberFormat="1" applyFont="1" applyAlignment="1" applyProtection="1">
      <alignment wrapText="1"/>
      <protection/>
    </xf>
    <xf numFmtId="49" fontId="55" fillId="0" borderId="4" xfId="36" applyNumberFormat="1" applyFont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wrapText="1"/>
      <protection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" fontId="55" fillId="34" borderId="14" xfId="37" applyNumberFormat="1" applyFont="1" applyFill="1" applyBorder="1" applyAlignment="1" applyProtection="1">
      <alignment horizontal="center" vertical="center" shrinkToFit="1"/>
      <protection/>
    </xf>
    <xf numFmtId="4" fontId="55" fillId="34" borderId="4" xfId="37" applyNumberFormat="1" applyFont="1" applyFill="1" applyAlignment="1" applyProtection="1">
      <alignment horizontal="center" vertical="center"/>
      <protection/>
    </xf>
    <xf numFmtId="4" fontId="55" fillId="34" borderId="14" xfId="37" applyNumberFormat="1" applyFont="1" applyFill="1" applyBorder="1" applyAlignment="1" applyProtection="1">
      <alignment horizontal="center" vertical="top" shrinkToFit="1"/>
      <protection/>
    </xf>
    <xf numFmtId="4" fontId="55" fillId="34" borderId="14" xfId="37" applyNumberFormat="1" applyFont="1" applyFill="1" applyBorder="1" applyAlignment="1" applyProtection="1">
      <alignment horizontal="center" vertical="top"/>
      <protection/>
    </xf>
    <xf numFmtId="4" fontId="55" fillId="34" borderId="14" xfId="37" applyNumberFormat="1" applyFont="1" applyFill="1" applyBorder="1" applyAlignment="1" applyProtection="1">
      <alignment horizontal="center" vertical="center"/>
      <protection/>
    </xf>
    <xf numFmtId="4" fontId="37" fillId="34" borderId="14" xfId="37" applyNumberFormat="1" applyFill="1" applyBorder="1" applyAlignment="1" applyProtection="1">
      <alignment horizontal="center" vertical="center"/>
      <protection/>
    </xf>
    <xf numFmtId="4" fontId="6" fillId="34" borderId="14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left" vertical="top" wrapText="1"/>
    </xf>
    <xf numFmtId="4" fontId="6" fillId="34" borderId="14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49" fontId="56" fillId="0" borderId="14" xfId="0" applyNumberFormat="1" applyFont="1" applyBorder="1" applyAlignment="1">
      <alignment horizontal="center" vertical="center"/>
    </xf>
    <xf numFmtId="4" fontId="56" fillId="34" borderId="14" xfId="37" applyNumberFormat="1" applyFont="1" applyFill="1" applyBorder="1" applyAlignment="1" applyProtection="1">
      <alignment horizontal="center" vertical="center" shrinkToFit="1"/>
      <protection/>
    </xf>
    <xf numFmtId="4" fontId="56" fillId="34" borderId="14" xfId="0" applyNumberFormat="1" applyFont="1" applyFill="1" applyBorder="1" applyAlignment="1">
      <alignment horizontal="center" vertical="center" wrapText="1"/>
    </xf>
    <xf numFmtId="164" fontId="56" fillId="0" borderId="14" xfId="0" applyNumberFormat="1" applyFont="1" applyFill="1" applyBorder="1" applyAlignment="1">
      <alignment horizontal="center" vertical="center" wrapText="1"/>
    </xf>
    <xf numFmtId="49" fontId="56" fillId="0" borderId="14" xfId="36" applyNumberFormat="1" applyFont="1" applyFill="1" applyBorder="1" applyAlignment="1" applyProtection="1">
      <alignment horizontal="left" vertical="top"/>
      <protection/>
    </xf>
    <xf numFmtId="4" fontId="56" fillId="34" borderId="14" xfId="37" applyNumberFormat="1" applyFont="1" applyFill="1" applyBorder="1" applyAlignment="1" applyProtection="1">
      <alignment horizontal="center" vertical="top"/>
      <protection/>
    </xf>
    <xf numFmtId="4" fontId="56" fillId="34" borderId="14" xfId="37" applyNumberFormat="1" applyFont="1" applyFill="1" applyBorder="1" applyAlignment="1" applyProtection="1">
      <alignment horizontal="center" vertical="top" shrinkToFit="1"/>
      <protection/>
    </xf>
    <xf numFmtId="4" fontId="56" fillId="34" borderId="14" xfId="0" applyNumberFormat="1" applyFont="1" applyFill="1" applyBorder="1" applyAlignment="1">
      <alignment horizontal="center" vertical="top" wrapText="1"/>
    </xf>
    <xf numFmtId="164" fontId="56" fillId="0" borderId="14" xfId="0" applyNumberFormat="1" applyFont="1" applyFill="1" applyBorder="1" applyAlignment="1">
      <alignment horizontal="center" vertical="top" wrapText="1"/>
    </xf>
    <xf numFmtId="49" fontId="56" fillId="0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4" fontId="58" fillId="34" borderId="14" xfId="0" applyNumberFormat="1" applyFont="1" applyFill="1" applyBorder="1" applyAlignment="1">
      <alignment horizontal="center" vertical="center"/>
    </xf>
    <xf numFmtId="0" fontId="59" fillId="0" borderId="0" xfId="47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2" xfId="33"/>
    <cellStyle name="ex73" xfId="34"/>
    <cellStyle name="xl31" xfId="35"/>
    <cellStyle name="xl43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4661/d00189f9b00d6dd470e4e89a7db3e264a00538a3/#dst10109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view="pageBreakPreview" zoomScale="60" zoomScaleNormal="60" workbookViewId="0" topLeftCell="A79">
      <selection activeCell="F87" sqref="F87"/>
    </sheetView>
  </sheetViews>
  <sheetFormatPr defaultColWidth="8.7109375" defaultRowHeight="12.75"/>
  <cols>
    <col min="1" max="1" width="61.7109375" style="0" customWidth="1"/>
    <col min="2" max="2" width="25.7109375" style="0" customWidth="1"/>
    <col min="3" max="3" width="17.421875" style="0" customWidth="1"/>
    <col min="4" max="4" width="18.7109375" style="0" customWidth="1"/>
    <col min="5" max="5" width="17.140625" style="0" customWidth="1"/>
    <col min="6" max="6" width="17.421875" style="0" customWidth="1"/>
    <col min="7" max="7" width="13.140625" style="0" customWidth="1"/>
    <col min="8" max="10" width="9.140625" style="0" customWidth="1"/>
  </cols>
  <sheetData>
    <row r="1" spans="1:10" ht="21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>
      <c r="A2" s="44" t="s">
        <v>150</v>
      </c>
      <c r="B2" s="44"/>
      <c r="C2" s="44"/>
      <c r="D2" s="44"/>
      <c r="E2" s="44"/>
      <c r="F2" s="44"/>
      <c r="G2" s="4"/>
      <c r="H2" s="4"/>
      <c r="I2" s="4"/>
      <c r="J2" s="4"/>
    </row>
    <row r="3" spans="1:4" ht="21" customHeight="1">
      <c r="A3" s="45"/>
      <c r="B3" s="45"/>
      <c r="C3" s="45"/>
      <c r="D3" s="45"/>
    </row>
    <row r="4" spans="1:10" ht="23.25" customHeight="1">
      <c r="A4" s="44"/>
      <c r="B4" s="44"/>
      <c r="C4" s="44"/>
      <c r="D4" s="1"/>
      <c r="F4" s="5" t="s">
        <v>0</v>
      </c>
      <c r="G4" s="3"/>
      <c r="H4" s="3"/>
      <c r="I4" s="3"/>
      <c r="J4" s="3"/>
    </row>
    <row r="5" spans="1:6" ht="21" customHeight="1">
      <c r="A5" s="46" t="s">
        <v>1</v>
      </c>
      <c r="B5" s="46" t="s">
        <v>2</v>
      </c>
      <c r="C5" s="47" t="s">
        <v>3</v>
      </c>
      <c r="D5" s="47" t="s">
        <v>4</v>
      </c>
      <c r="E5" s="56" t="s">
        <v>5</v>
      </c>
      <c r="F5" s="48" t="s">
        <v>6</v>
      </c>
    </row>
    <row r="6" spans="1:6" ht="21" customHeight="1">
      <c r="A6" s="46"/>
      <c r="B6" s="46"/>
      <c r="C6" s="47"/>
      <c r="D6" s="47"/>
      <c r="E6" s="56"/>
      <c r="F6" s="48"/>
    </row>
    <row r="7" spans="1:6" ht="21" customHeight="1">
      <c r="A7" s="46"/>
      <c r="B7" s="46"/>
      <c r="C7" s="47"/>
      <c r="D7" s="47"/>
      <c r="E7" s="56"/>
      <c r="F7" s="48"/>
    </row>
    <row r="8" spans="1:6" ht="21" customHeight="1">
      <c r="A8" s="46"/>
      <c r="B8" s="46"/>
      <c r="C8" s="47"/>
      <c r="D8" s="47"/>
      <c r="E8" s="56"/>
      <c r="F8" s="48"/>
    </row>
    <row r="9" spans="1:6" ht="81" customHeight="1">
      <c r="A9" s="8" t="s">
        <v>7</v>
      </c>
      <c r="B9" s="7" t="s">
        <v>8</v>
      </c>
      <c r="C9" s="49">
        <v>160367659</v>
      </c>
      <c r="D9" s="49">
        <v>86462862.82</v>
      </c>
      <c r="E9" s="57">
        <f aca="true" t="shared" si="0" ref="E9:E45">C9-D9</f>
        <v>73904796.18</v>
      </c>
      <c r="F9" s="9">
        <f aca="true" t="shared" si="1" ref="F9:F15">D9/C9*100</f>
        <v>53.915398752562695</v>
      </c>
    </row>
    <row r="10" spans="1:6" ht="126.75" customHeight="1">
      <c r="A10" s="10" t="s">
        <v>9</v>
      </c>
      <c r="B10" s="7" t="s">
        <v>10</v>
      </c>
      <c r="C10" s="49">
        <v>159178</v>
      </c>
      <c r="D10" s="49">
        <v>332840.45</v>
      </c>
      <c r="E10" s="57">
        <f t="shared" si="0"/>
        <v>-173662.45</v>
      </c>
      <c r="F10" s="9">
        <f t="shared" si="1"/>
        <v>209.09953008581587</v>
      </c>
    </row>
    <row r="11" spans="1:6" ht="48" customHeight="1">
      <c r="A11" s="8" t="s">
        <v>11</v>
      </c>
      <c r="B11" s="7" t="s">
        <v>12</v>
      </c>
      <c r="C11" s="49">
        <v>197630</v>
      </c>
      <c r="D11" s="49">
        <v>77436.71</v>
      </c>
      <c r="E11" s="57">
        <f t="shared" si="0"/>
        <v>120193.29</v>
      </c>
      <c r="F11" s="9">
        <f t="shared" si="1"/>
        <v>39.18266963517685</v>
      </c>
    </row>
    <row r="12" spans="1:6" ht="48" customHeight="1">
      <c r="A12" s="21" t="s">
        <v>114</v>
      </c>
      <c r="B12" s="7" t="s">
        <v>115</v>
      </c>
      <c r="C12" s="49">
        <v>743000</v>
      </c>
      <c r="D12" s="49">
        <v>926126.73</v>
      </c>
      <c r="E12" s="57">
        <f t="shared" si="0"/>
        <v>-183126.72999999998</v>
      </c>
      <c r="F12" s="9">
        <f t="shared" si="1"/>
        <v>124.64693539703904</v>
      </c>
    </row>
    <row r="13" spans="1:6" ht="92.25" customHeight="1">
      <c r="A13" s="27" t="s">
        <v>13</v>
      </c>
      <c r="B13" s="17" t="s">
        <v>14</v>
      </c>
      <c r="C13" s="49">
        <v>3753200</v>
      </c>
      <c r="D13" s="49">
        <v>1738897.89</v>
      </c>
      <c r="E13" s="57">
        <f t="shared" si="0"/>
        <v>2014302.11</v>
      </c>
      <c r="F13" s="18">
        <f t="shared" si="1"/>
        <v>46.33107454971757</v>
      </c>
    </row>
    <row r="14" spans="1:6" ht="144.75" customHeight="1">
      <c r="A14" s="11" t="s">
        <v>15</v>
      </c>
      <c r="B14" s="7" t="s">
        <v>16</v>
      </c>
      <c r="C14" s="49">
        <v>21390</v>
      </c>
      <c r="D14" s="49">
        <v>13099.09</v>
      </c>
      <c r="E14" s="57">
        <f t="shared" si="0"/>
        <v>8290.91</v>
      </c>
      <c r="F14" s="9">
        <f t="shared" si="1"/>
        <v>61.23931743805516</v>
      </c>
    </row>
    <row r="15" spans="1:6" ht="94.5" customHeight="1">
      <c r="A15" s="27" t="s">
        <v>17</v>
      </c>
      <c r="B15" s="17" t="s">
        <v>18</v>
      </c>
      <c r="C15" s="49">
        <v>4937120</v>
      </c>
      <c r="D15" s="49">
        <v>2417952.41</v>
      </c>
      <c r="E15" s="57">
        <f t="shared" si="0"/>
        <v>2519167.59</v>
      </c>
      <c r="F15" s="18">
        <f t="shared" si="1"/>
        <v>48.97495726253362</v>
      </c>
    </row>
    <row r="16" spans="1:6" ht="94.5" customHeight="1">
      <c r="A16" s="27" t="s">
        <v>19</v>
      </c>
      <c r="B16" s="17" t="s">
        <v>20</v>
      </c>
      <c r="C16" s="49">
        <v>-537720</v>
      </c>
      <c r="D16" s="49">
        <v>-324577.17</v>
      </c>
      <c r="E16" s="57">
        <f t="shared" si="0"/>
        <v>-213142.83000000002</v>
      </c>
      <c r="F16" s="18" t="s">
        <v>21</v>
      </c>
    </row>
    <row r="17" spans="1:6" ht="36" customHeight="1">
      <c r="A17" s="8" t="s">
        <v>22</v>
      </c>
      <c r="B17" s="7" t="s">
        <v>23</v>
      </c>
      <c r="C17" s="49">
        <v>2527000</v>
      </c>
      <c r="D17" s="49">
        <v>1115812.59</v>
      </c>
      <c r="E17" s="57">
        <f t="shared" si="0"/>
        <v>1411187.41</v>
      </c>
      <c r="F17" s="9">
        <f>D17/C17*100</f>
        <v>44.155622872971904</v>
      </c>
    </row>
    <row r="18" spans="1:6" ht="48.75" customHeight="1">
      <c r="A18" s="19" t="s">
        <v>24</v>
      </c>
      <c r="B18" s="17" t="s">
        <v>25</v>
      </c>
      <c r="C18" s="49">
        <v>3000</v>
      </c>
      <c r="D18" s="49">
        <v>-1824.4</v>
      </c>
      <c r="E18" s="57">
        <f t="shared" si="0"/>
        <v>4824.4</v>
      </c>
      <c r="F18" s="18">
        <f>D18/C18*100</f>
        <v>-60.81333333333334</v>
      </c>
    </row>
    <row r="19" spans="1:6" ht="60.75" customHeight="1">
      <c r="A19" s="8" t="s">
        <v>26</v>
      </c>
      <c r="B19" s="7" t="s">
        <v>27</v>
      </c>
      <c r="C19" s="49">
        <v>1089000</v>
      </c>
      <c r="D19" s="49">
        <v>1263434.2</v>
      </c>
      <c r="E19" s="57">
        <f t="shared" si="0"/>
        <v>-174434.19999999995</v>
      </c>
      <c r="F19" s="9">
        <f aca="true" t="shared" si="2" ref="F19:F47">D19/C19*100</f>
        <v>116.01783287419651</v>
      </c>
    </row>
    <row r="20" spans="1:6" ht="86.25" customHeight="1">
      <c r="A20" s="32" t="s">
        <v>148</v>
      </c>
      <c r="B20" s="36" t="s">
        <v>149</v>
      </c>
      <c r="C20" s="50">
        <v>1000</v>
      </c>
      <c r="D20" s="50">
        <v>45</v>
      </c>
      <c r="E20" s="57">
        <f t="shared" si="0"/>
        <v>955</v>
      </c>
      <c r="F20" s="9">
        <f t="shared" si="2"/>
        <v>4.5</v>
      </c>
    </row>
    <row r="21" spans="1:6" ht="36" customHeight="1">
      <c r="A21" s="20" t="s">
        <v>28</v>
      </c>
      <c r="B21" s="17" t="s">
        <v>29</v>
      </c>
      <c r="C21" s="49">
        <v>1628000</v>
      </c>
      <c r="D21" s="49">
        <v>1470696.02</v>
      </c>
      <c r="E21" s="57">
        <f t="shared" si="0"/>
        <v>157303.97999999998</v>
      </c>
      <c r="F21" s="18">
        <f t="shared" si="2"/>
        <v>90.33759336609337</v>
      </c>
    </row>
    <row r="22" spans="1:6" ht="56.25" customHeight="1">
      <c r="A22" s="28" t="s">
        <v>122</v>
      </c>
      <c r="B22" s="29" t="s">
        <v>123</v>
      </c>
      <c r="C22" s="49">
        <v>2000</v>
      </c>
      <c r="D22" s="49">
        <v>838.27</v>
      </c>
      <c r="E22" s="57">
        <f t="shared" si="0"/>
        <v>1161.73</v>
      </c>
      <c r="F22" s="18">
        <f t="shared" si="2"/>
        <v>41.9135</v>
      </c>
    </row>
    <row r="23" spans="1:6" ht="23.25" customHeight="1">
      <c r="A23" s="20" t="s">
        <v>30</v>
      </c>
      <c r="B23" s="17" t="s">
        <v>31</v>
      </c>
      <c r="C23" s="49">
        <v>60000</v>
      </c>
      <c r="D23" s="49">
        <v>56878</v>
      </c>
      <c r="E23" s="57">
        <f t="shared" si="0"/>
        <v>3122</v>
      </c>
      <c r="F23" s="18">
        <f t="shared" si="2"/>
        <v>94.79666666666667</v>
      </c>
    </row>
    <row r="24" spans="1:6" ht="45.75" customHeight="1">
      <c r="A24" s="19" t="s">
        <v>32</v>
      </c>
      <c r="B24" s="17" t="s">
        <v>33</v>
      </c>
      <c r="C24" s="49">
        <v>2260000</v>
      </c>
      <c r="D24" s="49">
        <v>782228.55</v>
      </c>
      <c r="E24" s="57">
        <f t="shared" si="0"/>
        <v>1477771.45</v>
      </c>
      <c r="F24" s="18">
        <f t="shared" si="2"/>
        <v>34.611882743362834</v>
      </c>
    </row>
    <row r="25" spans="1:6" s="30" customFormat="1" ht="48" customHeight="1">
      <c r="A25" s="19" t="s">
        <v>34</v>
      </c>
      <c r="B25" s="17" t="s">
        <v>35</v>
      </c>
      <c r="C25" s="49">
        <v>2250000</v>
      </c>
      <c r="D25" s="49">
        <v>193860.21</v>
      </c>
      <c r="E25" s="57">
        <f t="shared" si="0"/>
        <v>2056139.79</v>
      </c>
      <c r="F25" s="18">
        <f t="shared" si="2"/>
        <v>8.616009333333333</v>
      </c>
    </row>
    <row r="26" spans="1:6" ht="36" customHeight="1">
      <c r="A26" s="8" t="s">
        <v>36</v>
      </c>
      <c r="B26" s="7" t="s">
        <v>37</v>
      </c>
      <c r="C26" s="49">
        <v>1400000</v>
      </c>
      <c r="D26" s="49">
        <v>651441.83</v>
      </c>
      <c r="E26" s="57">
        <f t="shared" si="0"/>
        <v>748558.17</v>
      </c>
      <c r="F26" s="9">
        <f t="shared" si="2"/>
        <v>46.53155928571428</v>
      </c>
    </row>
    <row r="27" spans="1:6" ht="36" customHeight="1">
      <c r="A27" s="8" t="s">
        <v>38</v>
      </c>
      <c r="B27" s="7" t="s">
        <v>39</v>
      </c>
      <c r="C27" s="49">
        <v>119000</v>
      </c>
      <c r="D27" s="49">
        <v>9717.04</v>
      </c>
      <c r="E27" s="57">
        <f t="shared" si="0"/>
        <v>109282.95999999999</v>
      </c>
      <c r="F27" s="9">
        <f t="shared" si="2"/>
        <v>8.165579831932773</v>
      </c>
    </row>
    <row r="28" spans="1:6" ht="48" customHeight="1">
      <c r="A28" s="8" t="s">
        <v>40</v>
      </c>
      <c r="B28" s="7" t="s">
        <v>41</v>
      </c>
      <c r="C28" s="49">
        <v>2260000</v>
      </c>
      <c r="D28" s="49">
        <v>1578907.57</v>
      </c>
      <c r="E28" s="57">
        <f t="shared" si="0"/>
        <v>681092.4299999999</v>
      </c>
      <c r="F28" s="18">
        <f t="shared" si="2"/>
        <v>69.8631668141593</v>
      </c>
    </row>
    <row r="29" spans="1:6" ht="56.25" customHeight="1">
      <c r="A29" s="8" t="s">
        <v>157</v>
      </c>
      <c r="B29" s="61" t="s">
        <v>156</v>
      </c>
      <c r="C29" s="62">
        <v>0</v>
      </c>
      <c r="D29" s="62">
        <v>7000</v>
      </c>
      <c r="E29" s="63">
        <f t="shared" si="0"/>
        <v>-7000</v>
      </c>
      <c r="F29" s="64"/>
    </row>
    <row r="30" spans="1:6" ht="108" customHeight="1">
      <c r="A30" s="27" t="s">
        <v>42</v>
      </c>
      <c r="B30" s="17" t="s">
        <v>43</v>
      </c>
      <c r="C30" s="49">
        <v>30000</v>
      </c>
      <c r="D30" s="49">
        <v>11200</v>
      </c>
      <c r="E30" s="57">
        <f t="shared" si="0"/>
        <v>18800</v>
      </c>
      <c r="F30" s="18">
        <f t="shared" si="2"/>
        <v>37.333333333333336</v>
      </c>
    </row>
    <row r="31" spans="1:6" ht="82.5" customHeight="1">
      <c r="A31" s="27" t="s">
        <v>44</v>
      </c>
      <c r="B31" s="17" t="s">
        <v>45</v>
      </c>
      <c r="C31" s="49">
        <v>4389700</v>
      </c>
      <c r="D31" s="49">
        <v>1810332.42</v>
      </c>
      <c r="E31" s="57">
        <f t="shared" si="0"/>
        <v>2579367.58</v>
      </c>
      <c r="F31" s="18">
        <f t="shared" si="2"/>
        <v>41.240458801284824</v>
      </c>
    </row>
    <row r="32" spans="1:6" ht="81.75" customHeight="1">
      <c r="A32" s="19" t="s">
        <v>46</v>
      </c>
      <c r="B32" s="17" t="s">
        <v>47</v>
      </c>
      <c r="C32" s="49">
        <v>529000</v>
      </c>
      <c r="D32" s="49">
        <v>205116.15</v>
      </c>
      <c r="E32" s="57">
        <f t="shared" si="0"/>
        <v>323883.85</v>
      </c>
      <c r="F32" s="18">
        <f t="shared" si="2"/>
        <v>38.77431947069943</v>
      </c>
    </row>
    <row r="33" spans="1:6" ht="36" customHeight="1">
      <c r="A33" s="19" t="s">
        <v>48</v>
      </c>
      <c r="B33" s="17" t="s">
        <v>49</v>
      </c>
      <c r="C33" s="49">
        <v>21336200</v>
      </c>
      <c r="D33" s="49">
        <v>10750704.42</v>
      </c>
      <c r="E33" s="57">
        <f t="shared" si="0"/>
        <v>10585495.58</v>
      </c>
      <c r="F33" s="18">
        <f t="shared" si="2"/>
        <v>50.38715619463634</v>
      </c>
    </row>
    <row r="34" spans="1:6" ht="60.75" customHeight="1">
      <c r="A34" s="19" t="s">
        <v>50</v>
      </c>
      <c r="B34" s="17" t="s">
        <v>51</v>
      </c>
      <c r="C34" s="49">
        <v>125000</v>
      </c>
      <c r="D34" s="49">
        <v>32100</v>
      </c>
      <c r="E34" s="57">
        <f t="shared" si="0"/>
        <v>92900</v>
      </c>
      <c r="F34" s="18">
        <f t="shared" si="2"/>
        <v>25.679999999999996</v>
      </c>
    </row>
    <row r="35" spans="1:6" ht="99.75" customHeight="1">
      <c r="A35" s="19" t="s">
        <v>52</v>
      </c>
      <c r="B35" s="17" t="s">
        <v>53</v>
      </c>
      <c r="C35" s="49">
        <v>2100000</v>
      </c>
      <c r="D35" s="49">
        <v>958736.91</v>
      </c>
      <c r="E35" s="57">
        <f t="shared" si="0"/>
        <v>1141263.0899999999</v>
      </c>
      <c r="F35" s="18">
        <f t="shared" si="2"/>
        <v>45.65413857142857</v>
      </c>
    </row>
    <row r="36" spans="1:6" ht="36" customHeight="1">
      <c r="A36" s="19" t="s">
        <v>54</v>
      </c>
      <c r="B36" s="17" t="s">
        <v>55</v>
      </c>
      <c r="C36" s="49">
        <v>130000</v>
      </c>
      <c r="D36" s="49">
        <v>284330.32</v>
      </c>
      <c r="E36" s="57">
        <f t="shared" si="0"/>
        <v>-154330.32</v>
      </c>
      <c r="F36" s="18">
        <f t="shared" si="2"/>
        <v>218.71563076923078</v>
      </c>
    </row>
    <row r="37" spans="1:6" ht="23.25" customHeight="1">
      <c r="A37" s="20" t="s">
        <v>56</v>
      </c>
      <c r="B37" s="17" t="s">
        <v>57</v>
      </c>
      <c r="C37" s="49">
        <v>55000</v>
      </c>
      <c r="D37" s="49">
        <v>135614.6</v>
      </c>
      <c r="E37" s="57">
        <f t="shared" si="0"/>
        <v>-80614.6</v>
      </c>
      <c r="F37" s="18">
        <f t="shared" si="2"/>
        <v>246.572</v>
      </c>
    </row>
    <row r="38" spans="1:6" ht="23.25" customHeight="1">
      <c r="A38" s="20" t="s">
        <v>58</v>
      </c>
      <c r="B38" s="17" t="s">
        <v>59</v>
      </c>
      <c r="C38" s="49">
        <v>0</v>
      </c>
      <c r="D38" s="49">
        <v>33978.85</v>
      </c>
      <c r="E38" s="57">
        <f t="shared" si="0"/>
        <v>-33978.85</v>
      </c>
      <c r="F38" s="18" t="s">
        <v>95</v>
      </c>
    </row>
    <row r="39" spans="1:6" ht="105" customHeight="1">
      <c r="A39" s="20" t="s">
        <v>164</v>
      </c>
      <c r="B39" s="17" t="s">
        <v>155</v>
      </c>
      <c r="C39" s="49">
        <v>0</v>
      </c>
      <c r="D39" s="49">
        <v>263.08</v>
      </c>
      <c r="E39" s="57">
        <f t="shared" si="0"/>
        <v>-263.08</v>
      </c>
      <c r="F39" s="18"/>
    </row>
    <row r="40" spans="1:6" ht="36" customHeight="1">
      <c r="A40" s="20" t="s">
        <v>60</v>
      </c>
      <c r="B40" s="17" t="s">
        <v>61</v>
      </c>
      <c r="C40" s="49">
        <v>2308000</v>
      </c>
      <c r="D40" s="49">
        <v>734060</v>
      </c>
      <c r="E40" s="57">
        <f t="shared" si="0"/>
        <v>1573940</v>
      </c>
      <c r="F40" s="18">
        <f t="shared" si="2"/>
        <v>31.805025996533796</v>
      </c>
    </row>
    <row r="41" spans="1:6" ht="36" customHeight="1">
      <c r="A41" s="20" t="s">
        <v>62</v>
      </c>
      <c r="B41" s="17" t="s">
        <v>63</v>
      </c>
      <c r="C41" s="49">
        <v>2220400</v>
      </c>
      <c r="D41" s="49">
        <v>1255744.77</v>
      </c>
      <c r="E41" s="57">
        <f t="shared" si="0"/>
        <v>964655.23</v>
      </c>
      <c r="F41" s="18">
        <f t="shared" si="2"/>
        <v>56.55488965952081</v>
      </c>
    </row>
    <row r="42" spans="1:6" ht="98.25" customHeight="1">
      <c r="A42" s="10" t="s">
        <v>64</v>
      </c>
      <c r="B42" s="7" t="s">
        <v>65</v>
      </c>
      <c r="C42" s="49">
        <v>2456000</v>
      </c>
      <c r="D42" s="49">
        <v>768232.82</v>
      </c>
      <c r="E42" s="57">
        <f t="shared" si="0"/>
        <v>1687767.1800000002</v>
      </c>
      <c r="F42" s="18">
        <f t="shared" si="2"/>
        <v>31.279837947882733</v>
      </c>
    </row>
    <row r="43" spans="1:6" ht="48" customHeight="1">
      <c r="A43" s="10" t="s">
        <v>66</v>
      </c>
      <c r="B43" s="7" t="s">
        <v>67</v>
      </c>
      <c r="C43" s="49">
        <v>611300</v>
      </c>
      <c r="D43" s="49">
        <v>334562.16</v>
      </c>
      <c r="E43" s="57">
        <f t="shared" si="0"/>
        <v>276737.84</v>
      </c>
      <c r="F43" s="18">
        <f t="shared" si="2"/>
        <v>54.72961884508424</v>
      </c>
    </row>
    <row r="44" spans="1:6" ht="48" customHeight="1">
      <c r="A44" s="10" t="s">
        <v>124</v>
      </c>
      <c r="B44" s="7" t="s">
        <v>125</v>
      </c>
      <c r="C44" s="49">
        <v>0</v>
      </c>
      <c r="D44" s="49">
        <v>173000</v>
      </c>
      <c r="E44" s="57">
        <f t="shared" si="0"/>
        <v>-173000</v>
      </c>
      <c r="F44" s="18"/>
    </row>
    <row r="45" spans="1:6" ht="48" customHeight="1">
      <c r="A45" s="19" t="s">
        <v>68</v>
      </c>
      <c r="B45" s="17" t="s">
        <v>69</v>
      </c>
      <c r="C45" s="49">
        <v>6900</v>
      </c>
      <c r="D45" s="49">
        <v>11558.64</v>
      </c>
      <c r="E45" s="57">
        <f t="shared" si="0"/>
        <v>-4658.639999999999</v>
      </c>
      <c r="F45" s="18">
        <f t="shared" si="2"/>
        <v>167.51652173913044</v>
      </c>
    </row>
    <row r="46" spans="1:6" ht="96" customHeight="1">
      <c r="A46" s="34" t="s">
        <v>112</v>
      </c>
      <c r="B46" s="35" t="s">
        <v>113</v>
      </c>
      <c r="C46" s="51">
        <v>1000</v>
      </c>
      <c r="D46" s="51">
        <v>10785.68</v>
      </c>
      <c r="E46" s="58">
        <f aca="true" t="shared" si="3" ref="E46:E56">C46-D46</f>
        <v>-9785.68</v>
      </c>
      <c r="F46" s="31">
        <f t="shared" si="2"/>
        <v>1078.5680000000002</v>
      </c>
    </row>
    <row r="47" spans="1:6" ht="96" customHeight="1">
      <c r="A47" s="34" t="s">
        <v>130</v>
      </c>
      <c r="B47" s="35" t="s">
        <v>131</v>
      </c>
      <c r="C47" s="51">
        <v>1500</v>
      </c>
      <c r="D47" s="51">
        <v>128499.73</v>
      </c>
      <c r="E47" s="59">
        <f t="shared" si="3"/>
        <v>-126999.73</v>
      </c>
      <c r="F47" s="33">
        <f t="shared" si="2"/>
        <v>8566.648666666666</v>
      </c>
    </row>
    <row r="48" spans="1:6" ht="96" customHeight="1">
      <c r="A48" s="37" t="s">
        <v>136</v>
      </c>
      <c r="B48" s="38" t="s">
        <v>137</v>
      </c>
      <c r="C48" s="52">
        <v>0</v>
      </c>
      <c r="D48" s="52">
        <v>8300</v>
      </c>
      <c r="E48" s="59">
        <f t="shared" si="3"/>
        <v>-8300</v>
      </c>
      <c r="F48" s="33" t="s">
        <v>95</v>
      </c>
    </row>
    <row r="49" spans="1:6" ht="132" customHeight="1">
      <c r="A49" s="39" t="s">
        <v>132</v>
      </c>
      <c r="B49" s="35" t="s">
        <v>133</v>
      </c>
      <c r="C49" s="52">
        <v>2000</v>
      </c>
      <c r="D49" s="51">
        <v>0</v>
      </c>
      <c r="E49" s="59">
        <f t="shared" si="3"/>
        <v>2000</v>
      </c>
      <c r="F49" s="33">
        <f>D49/C49*100</f>
        <v>0</v>
      </c>
    </row>
    <row r="50" spans="1:6" ht="132" customHeight="1">
      <c r="A50" s="71" t="s">
        <v>160</v>
      </c>
      <c r="B50" s="35" t="s">
        <v>159</v>
      </c>
      <c r="C50" s="52">
        <v>0</v>
      </c>
      <c r="D50" s="51">
        <v>50000</v>
      </c>
      <c r="E50" s="59">
        <f t="shared" si="3"/>
        <v>-50000</v>
      </c>
      <c r="F50" s="33"/>
    </row>
    <row r="51" spans="1:6" ht="132" customHeight="1">
      <c r="A51" s="73" t="s">
        <v>163</v>
      </c>
      <c r="B51" s="65" t="s">
        <v>162</v>
      </c>
      <c r="C51" s="66">
        <v>0</v>
      </c>
      <c r="D51" s="67">
        <v>4000</v>
      </c>
      <c r="E51" s="68">
        <f t="shared" si="3"/>
        <v>-4000</v>
      </c>
      <c r="F51" s="69"/>
    </row>
    <row r="52" spans="1:6" ht="132" customHeight="1">
      <c r="A52" s="40" t="s">
        <v>138</v>
      </c>
      <c r="B52" s="24" t="s">
        <v>139</v>
      </c>
      <c r="C52" s="53">
        <v>0</v>
      </c>
      <c r="D52" s="53">
        <v>67000</v>
      </c>
      <c r="E52" s="57">
        <f t="shared" si="3"/>
        <v>-67000</v>
      </c>
      <c r="F52" s="33"/>
    </row>
    <row r="53" spans="1:6" ht="147.75" customHeight="1">
      <c r="A53" s="41" t="s">
        <v>140</v>
      </c>
      <c r="B53" s="24" t="s">
        <v>141</v>
      </c>
      <c r="C53" s="53">
        <v>0</v>
      </c>
      <c r="D53" s="53">
        <v>13900</v>
      </c>
      <c r="E53" s="57">
        <f t="shared" si="3"/>
        <v>-13900</v>
      </c>
      <c r="F53" s="33"/>
    </row>
    <row r="54" spans="1:6" ht="71.25" customHeight="1">
      <c r="A54" s="21" t="s">
        <v>142</v>
      </c>
      <c r="B54" s="24" t="s">
        <v>143</v>
      </c>
      <c r="C54" s="54">
        <v>0</v>
      </c>
      <c r="D54" s="54">
        <v>2500</v>
      </c>
      <c r="E54" s="57">
        <f t="shared" si="3"/>
        <v>-2500</v>
      </c>
      <c r="F54" s="33"/>
    </row>
    <row r="55" spans="1:6" ht="75.75" customHeight="1">
      <c r="A55" s="21" t="s">
        <v>144</v>
      </c>
      <c r="B55" s="24" t="s">
        <v>145</v>
      </c>
      <c r="C55" s="54">
        <v>0</v>
      </c>
      <c r="D55" s="54">
        <v>24005.89</v>
      </c>
      <c r="E55" s="57">
        <f t="shared" si="3"/>
        <v>-24005.89</v>
      </c>
      <c r="F55" s="33"/>
    </row>
    <row r="56" spans="1:6" ht="78.75" customHeight="1">
      <c r="A56" s="21" t="s">
        <v>134</v>
      </c>
      <c r="B56" s="24" t="s">
        <v>135</v>
      </c>
      <c r="C56" s="54">
        <v>2000</v>
      </c>
      <c r="D56" s="54">
        <v>93635.44</v>
      </c>
      <c r="E56" s="57">
        <f t="shared" si="3"/>
        <v>-91635.44</v>
      </c>
      <c r="F56" s="33">
        <f aca="true" t="shared" si="4" ref="F56:F82">D56/C56*100</f>
        <v>4681.772</v>
      </c>
    </row>
    <row r="57" spans="1:6" ht="60.75" customHeight="1">
      <c r="A57" s="27" t="s">
        <v>97</v>
      </c>
      <c r="B57" s="17" t="s">
        <v>96</v>
      </c>
      <c r="C57" s="55">
        <v>50000</v>
      </c>
      <c r="D57" s="55">
        <v>320158.84</v>
      </c>
      <c r="E57" s="57">
        <f aca="true" t="shared" si="5" ref="E57:E85">C57-D57</f>
        <v>-270158.84</v>
      </c>
      <c r="F57" s="33">
        <f t="shared" si="4"/>
        <v>640.3176800000001</v>
      </c>
    </row>
    <row r="58" spans="1:6" ht="60.75" customHeight="1">
      <c r="A58" s="42" t="s">
        <v>146</v>
      </c>
      <c r="B58" s="43" t="s">
        <v>147</v>
      </c>
      <c r="C58" s="50">
        <v>0</v>
      </c>
      <c r="D58" s="50">
        <v>116398.12</v>
      </c>
      <c r="E58" s="57">
        <f t="shared" si="5"/>
        <v>-116398.12</v>
      </c>
      <c r="F58" s="33"/>
    </row>
    <row r="59" spans="1:6" ht="90" customHeight="1">
      <c r="A59" s="19" t="s">
        <v>98</v>
      </c>
      <c r="B59" s="17" t="s">
        <v>99</v>
      </c>
      <c r="C59" s="49">
        <v>2100000</v>
      </c>
      <c r="D59" s="49">
        <v>65568.1</v>
      </c>
      <c r="E59" s="57">
        <f t="shared" si="5"/>
        <v>2034431.9</v>
      </c>
      <c r="F59" s="33">
        <f t="shared" si="4"/>
        <v>3.1222904761904764</v>
      </c>
    </row>
    <row r="60" spans="1:6" ht="86.25" customHeight="1">
      <c r="A60" s="19" t="s">
        <v>100</v>
      </c>
      <c r="B60" s="17" t="s">
        <v>101</v>
      </c>
      <c r="C60" s="49">
        <v>0</v>
      </c>
      <c r="D60" s="49">
        <v>1174.9</v>
      </c>
      <c r="E60" s="57">
        <f t="shared" si="5"/>
        <v>-1174.9</v>
      </c>
      <c r="F60" s="33"/>
    </row>
    <row r="61" spans="1:6" ht="114.75" customHeight="1">
      <c r="A61" s="71" t="s">
        <v>161</v>
      </c>
      <c r="B61" s="17" t="s">
        <v>158</v>
      </c>
      <c r="C61" s="62">
        <v>0</v>
      </c>
      <c r="D61" s="62">
        <v>33662065.2</v>
      </c>
      <c r="E61" s="57">
        <f t="shared" si="5"/>
        <v>-33662065.2</v>
      </c>
      <c r="F61" s="33"/>
    </row>
    <row r="62" spans="1:6" ht="75.75" customHeight="1">
      <c r="A62" s="19" t="s">
        <v>102</v>
      </c>
      <c r="B62" s="17" t="s">
        <v>103</v>
      </c>
      <c r="C62" s="49">
        <v>160000</v>
      </c>
      <c r="D62" s="49">
        <v>18326.9</v>
      </c>
      <c r="E62" s="57">
        <f t="shared" si="5"/>
        <v>141673.1</v>
      </c>
      <c r="F62" s="33">
        <f t="shared" si="4"/>
        <v>11.4543125</v>
      </c>
    </row>
    <row r="63" spans="1:6" ht="36.75" customHeight="1">
      <c r="A63" s="22" t="s">
        <v>121</v>
      </c>
      <c r="B63" s="70" t="s">
        <v>120</v>
      </c>
      <c r="C63" s="62">
        <v>0</v>
      </c>
      <c r="D63" s="62">
        <v>50000</v>
      </c>
      <c r="E63" s="63">
        <f t="shared" si="5"/>
        <v>-50000</v>
      </c>
      <c r="F63" s="69"/>
    </row>
    <row r="64" spans="1:6" ht="36" customHeight="1">
      <c r="A64" s="6" t="s">
        <v>70</v>
      </c>
      <c r="B64" s="7" t="s">
        <v>71</v>
      </c>
      <c r="C64" s="49">
        <v>40737600</v>
      </c>
      <c r="D64" s="49">
        <v>20368800</v>
      </c>
      <c r="E64" s="57">
        <f t="shared" si="5"/>
        <v>20368800</v>
      </c>
      <c r="F64" s="33">
        <f t="shared" si="4"/>
        <v>50</v>
      </c>
    </row>
    <row r="65" spans="1:6" ht="36" customHeight="1">
      <c r="A65" s="6" t="s">
        <v>72</v>
      </c>
      <c r="B65" s="7" t="s">
        <v>73</v>
      </c>
      <c r="C65" s="49">
        <v>5009600</v>
      </c>
      <c r="D65" s="49">
        <v>2504800.02</v>
      </c>
      <c r="E65" s="57">
        <f t="shared" si="5"/>
        <v>2504799.98</v>
      </c>
      <c r="F65" s="33">
        <f t="shared" si="4"/>
        <v>50.00000039923347</v>
      </c>
    </row>
    <row r="66" spans="1:6" ht="57.75" customHeight="1">
      <c r="A66" s="6" t="s">
        <v>154</v>
      </c>
      <c r="B66" s="7" t="s">
        <v>153</v>
      </c>
      <c r="C66" s="49">
        <v>1516624.91</v>
      </c>
      <c r="D66" s="49">
        <v>1503888.34</v>
      </c>
      <c r="E66" s="57">
        <f t="shared" si="5"/>
        <v>12736.569999999832</v>
      </c>
      <c r="F66" s="33">
        <f t="shared" si="4"/>
        <v>99.1602030326668</v>
      </c>
    </row>
    <row r="67" spans="1:6" ht="77.25" customHeight="1">
      <c r="A67" s="23" t="s">
        <v>118</v>
      </c>
      <c r="B67" s="24" t="s">
        <v>119</v>
      </c>
      <c r="C67" s="53">
        <v>8127200</v>
      </c>
      <c r="D67" s="49">
        <v>4427200</v>
      </c>
      <c r="E67" s="57">
        <f t="shared" si="5"/>
        <v>3700000</v>
      </c>
      <c r="F67" s="33">
        <f t="shared" si="4"/>
        <v>54.47386553794665</v>
      </c>
    </row>
    <row r="68" spans="1:6" ht="60.75" customHeight="1">
      <c r="A68" s="20" t="s">
        <v>74</v>
      </c>
      <c r="B68" s="17" t="s">
        <v>75</v>
      </c>
      <c r="C68" s="49">
        <v>1411354.19</v>
      </c>
      <c r="D68" s="49">
        <v>1411354.19</v>
      </c>
      <c r="E68" s="57">
        <f t="shared" si="5"/>
        <v>0</v>
      </c>
      <c r="F68" s="33">
        <f t="shared" si="4"/>
        <v>100</v>
      </c>
    </row>
    <row r="69" spans="1:6" ht="51.75" customHeight="1">
      <c r="A69" s="20" t="s">
        <v>104</v>
      </c>
      <c r="B69" s="17" t="s">
        <v>105</v>
      </c>
      <c r="C69" s="49">
        <v>174850.69</v>
      </c>
      <c r="D69" s="49">
        <v>174850.69</v>
      </c>
      <c r="E69" s="57">
        <f>C69-D69</f>
        <v>0</v>
      </c>
      <c r="F69" s="33">
        <f t="shared" si="4"/>
        <v>100</v>
      </c>
    </row>
    <row r="70" spans="1:6" ht="51.75" customHeight="1">
      <c r="A70" s="25" t="s">
        <v>116</v>
      </c>
      <c r="B70" s="26" t="s">
        <v>117</v>
      </c>
      <c r="C70" s="49">
        <v>27850248</v>
      </c>
      <c r="D70" s="49">
        <v>0</v>
      </c>
      <c r="E70" s="57">
        <f>C70-D70</f>
        <v>27850248</v>
      </c>
      <c r="F70" s="33">
        <f t="shared" si="4"/>
        <v>0</v>
      </c>
    </row>
    <row r="71" spans="1:6" ht="36" customHeight="1">
      <c r="A71" s="6" t="s">
        <v>106</v>
      </c>
      <c r="B71" s="24" t="s">
        <v>107</v>
      </c>
      <c r="C71" s="49">
        <v>4850464</v>
      </c>
      <c r="D71" s="49">
        <v>0</v>
      </c>
      <c r="E71" s="57">
        <f t="shared" si="5"/>
        <v>4850464</v>
      </c>
      <c r="F71" s="33">
        <f t="shared" si="4"/>
        <v>0</v>
      </c>
    </row>
    <row r="72" spans="1:6" ht="23.25" customHeight="1">
      <c r="A72" s="6" t="s">
        <v>76</v>
      </c>
      <c r="B72" s="7" t="s">
        <v>77</v>
      </c>
      <c r="C72" s="49">
        <v>69239470.8</v>
      </c>
      <c r="D72" s="49">
        <v>30512335.33</v>
      </c>
      <c r="E72" s="57">
        <f t="shared" si="5"/>
        <v>38727135.47</v>
      </c>
      <c r="F72" s="33">
        <f t="shared" si="4"/>
        <v>44.067834397717554</v>
      </c>
    </row>
    <row r="73" spans="1:6" ht="51" customHeight="1">
      <c r="A73" s="19" t="s">
        <v>78</v>
      </c>
      <c r="B73" s="17" t="s">
        <v>79</v>
      </c>
      <c r="C73" s="49">
        <v>4629830</v>
      </c>
      <c r="D73" s="49">
        <v>1174123.39</v>
      </c>
      <c r="E73" s="57">
        <f t="shared" si="5"/>
        <v>3455706.6100000003</v>
      </c>
      <c r="F73" s="33">
        <f t="shared" si="4"/>
        <v>25.35996764460034</v>
      </c>
    </row>
    <row r="74" spans="1:6" ht="80.25" customHeight="1">
      <c r="A74" s="8" t="s">
        <v>80</v>
      </c>
      <c r="B74" s="7" t="s">
        <v>81</v>
      </c>
      <c r="C74" s="49">
        <v>1882700</v>
      </c>
      <c r="D74" s="49">
        <v>0</v>
      </c>
      <c r="E74" s="57">
        <f t="shared" si="5"/>
        <v>1882700</v>
      </c>
      <c r="F74" s="33">
        <f t="shared" si="4"/>
        <v>0</v>
      </c>
    </row>
    <row r="75" spans="1:6" ht="74.25" customHeight="1">
      <c r="A75" s="19" t="s">
        <v>108</v>
      </c>
      <c r="B75" s="26" t="s">
        <v>109</v>
      </c>
      <c r="C75" s="49">
        <v>1527055</v>
      </c>
      <c r="D75" s="49">
        <v>506422.22</v>
      </c>
      <c r="E75" s="57">
        <f>C75-D75</f>
        <v>1020632.78</v>
      </c>
      <c r="F75" s="33">
        <f t="shared" si="4"/>
        <v>33.16332548598446</v>
      </c>
    </row>
    <row r="76" spans="1:6" ht="60.75" customHeight="1">
      <c r="A76" s="19" t="s">
        <v>82</v>
      </c>
      <c r="B76" s="17" t="s">
        <v>83</v>
      </c>
      <c r="C76" s="49">
        <v>14629</v>
      </c>
      <c r="D76" s="49">
        <v>0</v>
      </c>
      <c r="E76" s="57">
        <f t="shared" si="5"/>
        <v>14629</v>
      </c>
      <c r="F76" s="33">
        <f t="shared" si="4"/>
        <v>0</v>
      </c>
    </row>
    <row r="77" spans="1:6" ht="79.5" customHeight="1">
      <c r="A77" s="16" t="s">
        <v>84</v>
      </c>
      <c r="B77" s="17" t="s">
        <v>85</v>
      </c>
      <c r="C77" s="55">
        <v>834498</v>
      </c>
      <c r="D77" s="55">
        <v>0</v>
      </c>
      <c r="E77" s="57">
        <f t="shared" si="5"/>
        <v>834498</v>
      </c>
      <c r="F77" s="33">
        <f t="shared" si="4"/>
        <v>0</v>
      </c>
    </row>
    <row r="78" spans="1:6" ht="43.5" customHeight="1">
      <c r="A78" s="13" t="s">
        <v>110</v>
      </c>
      <c r="B78" s="24" t="s">
        <v>111</v>
      </c>
      <c r="C78" s="49">
        <v>212636</v>
      </c>
      <c r="D78" s="49">
        <v>0</v>
      </c>
      <c r="E78" s="57">
        <f>C78-D78</f>
        <v>212636</v>
      </c>
      <c r="F78" s="33">
        <f t="shared" si="4"/>
        <v>0</v>
      </c>
    </row>
    <row r="79" spans="1:6" ht="23.25" customHeight="1">
      <c r="A79" s="6" t="s">
        <v>86</v>
      </c>
      <c r="B79" s="7" t="s">
        <v>87</v>
      </c>
      <c r="C79" s="49">
        <v>220304000</v>
      </c>
      <c r="D79" s="49">
        <v>145520720</v>
      </c>
      <c r="E79" s="57">
        <f t="shared" si="5"/>
        <v>74783280</v>
      </c>
      <c r="F79" s="33">
        <f t="shared" si="4"/>
        <v>66.05450650010894</v>
      </c>
    </row>
    <row r="80" spans="1:6" ht="90.75" customHeight="1">
      <c r="A80" s="6" t="s">
        <v>127</v>
      </c>
      <c r="B80" s="7" t="s">
        <v>126</v>
      </c>
      <c r="C80" s="49">
        <v>12093200</v>
      </c>
      <c r="D80" s="49">
        <v>7400000</v>
      </c>
      <c r="E80" s="57">
        <f t="shared" si="5"/>
        <v>4693200</v>
      </c>
      <c r="F80" s="33">
        <f t="shared" si="4"/>
        <v>61.19141335626633</v>
      </c>
    </row>
    <row r="81" spans="1:6" ht="96.75" customHeight="1">
      <c r="A81" s="6" t="s">
        <v>128</v>
      </c>
      <c r="B81" s="7" t="s">
        <v>129</v>
      </c>
      <c r="C81" s="49">
        <v>60550</v>
      </c>
      <c r="D81" s="49">
        <v>55250</v>
      </c>
      <c r="E81" s="57">
        <f t="shared" si="5"/>
        <v>5300</v>
      </c>
      <c r="F81" s="33">
        <f t="shared" si="4"/>
        <v>91.24690338563171</v>
      </c>
    </row>
    <row r="82" spans="1:6" ht="53.25" customHeight="1">
      <c r="A82" s="6" t="s">
        <v>151</v>
      </c>
      <c r="B82" s="7" t="s">
        <v>152</v>
      </c>
      <c r="C82" s="49">
        <v>50000</v>
      </c>
      <c r="D82" s="49">
        <v>50000</v>
      </c>
      <c r="E82" s="57">
        <f t="shared" si="5"/>
        <v>0</v>
      </c>
      <c r="F82" s="33">
        <f t="shared" si="4"/>
        <v>100</v>
      </c>
    </row>
    <row r="83" spans="1:6" ht="46.5" customHeight="1">
      <c r="A83" s="6" t="s">
        <v>88</v>
      </c>
      <c r="B83" s="7" t="s">
        <v>89</v>
      </c>
      <c r="C83" s="49">
        <v>0</v>
      </c>
      <c r="D83" s="49">
        <v>17262.59</v>
      </c>
      <c r="E83" s="57">
        <f t="shared" si="5"/>
        <v>-17262.59</v>
      </c>
      <c r="F83" s="33"/>
    </row>
    <row r="84" spans="1:6" ht="62.25" customHeight="1">
      <c r="A84" s="12" t="s">
        <v>90</v>
      </c>
      <c r="B84" s="7" t="s">
        <v>91</v>
      </c>
      <c r="C84" s="49">
        <v>0</v>
      </c>
      <c r="D84" s="49">
        <v>0</v>
      </c>
      <c r="E84" s="57">
        <f t="shared" si="5"/>
        <v>0</v>
      </c>
      <c r="F84" s="33"/>
    </row>
    <row r="85" spans="1:6" ht="48" customHeight="1">
      <c r="A85" s="12" t="s">
        <v>92</v>
      </c>
      <c r="B85" s="7" t="s">
        <v>93</v>
      </c>
      <c r="C85" s="49">
        <v>0</v>
      </c>
      <c r="D85" s="49">
        <v>0</v>
      </c>
      <c r="E85" s="57">
        <f t="shared" si="5"/>
        <v>0</v>
      </c>
      <c r="F85" s="33"/>
    </row>
    <row r="86" spans="1:6" ht="23.25" customHeight="1">
      <c r="A86" s="14" t="s">
        <v>94</v>
      </c>
      <c r="B86" s="15" t="s">
        <v>21</v>
      </c>
      <c r="C86" s="72">
        <f>SUM(C9:C85)</f>
        <v>622380967.59</v>
      </c>
      <c r="D86" s="72">
        <f>SUM(D9:D85)</f>
        <v>366536534.5199999</v>
      </c>
      <c r="E86" s="72">
        <f>SUM(E9:E85)</f>
        <v>255844433.07000005</v>
      </c>
      <c r="F86" s="60">
        <f>D86/C86*100</f>
        <v>58.89263226337276</v>
      </c>
    </row>
  </sheetData>
  <sheetProtection/>
  <mergeCells count="9">
    <mergeCell ref="A2:F2"/>
    <mergeCell ref="A3:D3"/>
    <mergeCell ref="A4:C4"/>
    <mergeCell ref="A5:A8"/>
    <mergeCell ref="B5:B8"/>
    <mergeCell ref="C5:C8"/>
    <mergeCell ref="D5:D8"/>
    <mergeCell ref="E5:E8"/>
    <mergeCell ref="F5:F8"/>
  </mergeCells>
  <hyperlinks>
    <hyperlink ref="A51" r:id="rId1" display="http://www.consultant.ru/document/cons_doc_LAW_34661/d00189f9b00d6dd470e4e89a7db3e264a00538a3/#dst101092"/>
  </hyperlinks>
  <printOptions/>
  <pageMargins left="0.157638888888889" right="0.157638888888889" top="0.275694444444444" bottom="0.275694444444444" header="0.511805555555555" footer="0.511805555555555"/>
  <pageSetup horizontalDpi="300" verticalDpi="300" orientation="portrait" paperSize="9" scale="5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Рамошина Виктория Викторовна</dc:creator>
  <cp:keywords/>
  <dc:description>POI HSSF rep:2.40.0.85</dc:description>
  <cp:lastModifiedBy>Орлова Татьяна Олеговна</cp:lastModifiedBy>
  <cp:lastPrinted>2018-10-02T14:45:18Z</cp:lastPrinted>
  <dcterms:created xsi:type="dcterms:W3CDTF">2016-12-27T14:13:07Z</dcterms:created>
  <dcterms:modified xsi:type="dcterms:W3CDTF">2021-07-16T11:33:51Z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