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755" tabRatio="50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<sst xmlns="http://schemas.openxmlformats.org/spreadsheetml/2006/main" count="55" uniqueCount="48">
  <si>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руб.</t>
  </si>
  <si>
    <t xml:space="preserve">Наименование </t>
  </si>
  <si>
    <t>Первоначально утвержденные значения</t>
  </si>
  <si>
    <t>Уточненные значения</t>
  </si>
  <si>
    <t>% исполнения к первоначально утвержденным значениям</t>
  </si>
  <si>
    <t>% исполнения к уточненным значениям</t>
  </si>
  <si>
    <t>Причины отклонения от первоначально утвержденных значений на 5% и более процентов</t>
  </si>
  <si>
    <t>ВСЕГО</t>
  </si>
  <si>
    <t>х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</si>
  <si>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</si>
  <si>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</si>
  <si>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</si>
  <si>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</si>
  <si>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</si>
  <si>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</si>
  <si>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</si>
  <si>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</si>
  <si>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</si>
  <si>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</si>
  <si>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</si>
  <si>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</si>
  <si>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</si>
  <si>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-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</si>
  <si>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</si>
  <si>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</si>
  <si>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</si>
  <si>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</si>
  <si>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</si>
  <si>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</si>
  <si>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</si>
  <si>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</si>
  <si>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</si>
  <si>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Дополнительно выделены средства в виде спонсорской помощи от юридических лиц и в виде денежных вкладов от физических лиц на реализацию народных проектов, прошедших отбор в рамках проекта «Народный бюджет»</t>
  </si>
  <si>
    <t>Сведения о фактическом поступлении доходов бюджета МО ГО "Вуктыл"                                                                                                                                                                                                             и  причинах его отклонения от первоначально утвержденных значений за 2022 год</t>
  </si>
  <si>
    <t>Поступление за                     2022 год</t>
  </si>
  <si>
    <t>Поступление в большем объеме объясняется увеличением дел, рассматриваемых в судах общей юрисдикции, мировыми судьями</t>
  </si>
  <si>
    <t>Дополнительное распределение субсидий от других бюджетов бюджетной системы РФ</t>
  </si>
  <si>
    <t>Размеры дифференцированных нормативов отчислений в местные бюджеты устанавливаются исходя из протяженности автомобильных дорог общего пользования местного значения. Расчет годовой суммы производит главный администратор доходов - Управление Федерального казначейства  Республики Коми</t>
  </si>
  <si>
    <t>Поступление в большем объеме объясняется увеличением объектов недвижимостии, включенных в перечень, определяемый всоответствии с п.7 ст.378.2 НК РФ, и соответственно произведенной оплатой за них в указанный срок</t>
  </si>
  <si>
    <t>Увеличение количества договоров по приватизации</t>
  </si>
  <si>
    <t>Посредством преимущественного права на приобретение арендуемого имущества было продано два объекта недвижимого имущества на общую сумму 5,2 млн. руб.,</t>
  </si>
  <si>
    <t xml:space="preserve">Возврат сумм по муниципальному контракту </t>
  </si>
  <si>
    <t>Поступление в большем объеме объясняется увеличение выбросов загрязняющих веществ в атмосферный воздух стационарными объектами</t>
  </si>
  <si>
    <t>Прогнозирование поступлений доходов от сдачи в аренду имущества,  в течении года было скорректировано</t>
  </si>
  <si>
    <t>Поступление в большем объеме объясняется:                                                          - погашением налогаплательщиками задолженности за 2021 год;                              - ростом выручки хозяйствующих субъектов</t>
  </si>
  <si>
    <t>Прогнозирование поступлений доходов от компенсаций затрат государства, находящегося в оперативном управлении в течении года было скорректировано</t>
  </si>
  <si>
    <t xml:space="preserve">Увеличение в большем объеме объясняется поступлением платежа по иску о возмещении ущерба причиненного муниципальному имуществу городского округа </t>
  </si>
  <si>
    <t>Поступление в большем объеме объясняется  индексацией  заработной платы на 10 % в структурных подразделениях организаций , основным видом деятельности которых является добыча природного газа и газового конденсата.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</si>
</sst>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  <numFmt numFmtId="177" formatCode="#,##0.0"/>
    <numFmt numFmtId="178" formatCode="?"/>
  </numFmts>
  <fonts count="44">
    <font>
      <sz val="11"/>
      <color rgb="FF000000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5" fillId="0" borderId="0" applyBorder="0" applyAlignment="0" applyProtection="0"/>
    <xf numFmtId="42" fontId="5" fillId="0" borderId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5" fillId="0" borderId="0">
      <alignment/>
      <protection/>
    </xf>
    <xf numFmtId="0" fontId="0" fillId="31" borderId="8" applyNumberFormat="0" applyFont="0" applyAlignment="0" applyProtection="0"/>
    <xf numFmtId="9" fontId="5" fillId="0" borderId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5" fillId="0" borderId="0" applyBorder="0" applyAlignment="0" applyProtection="0"/>
    <xf numFmtId="41" fontId="5" fillId="0" borderId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49" fontId="4" fillId="0" borderId="10" xfId="55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3" fillId="0" borderId="10" xfId="55" applyNumberFormat="1" applyFont="1" applyBorder="1" applyAlignment="1">
      <alignment horizontal="left"/>
      <protection/>
    </xf>
    <xf numFmtId="176" fontId="3" fillId="33" borderId="10" xfId="0" applyNumberFormat="1" applyFont="1" applyFill="1" applyBorder="1" applyAlignment="1">
      <alignment horizontal="center" vertical="center"/>
    </xf>
    <xf numFmtId="177" fontId="3" fillId="33" borderId="10" xfId="55" applyNumberFormat="1" applyFont="1" applyFill="1" applyBorder="1" applyAlignment="1">
      <alignment horizontal="center" vertical="center"/>
      <protection/>
    </xf>
    <xf numFmtId="49" fontId="3" fillId="0" borderId="10" xfId="55" applyNumberFormat="1" applyFont="1" applyBorder="1" applyAlignment="1">
      <alignment horizontal="left" vertical="center" wrapText="1"/>
      <protection/>
    </xf>
    <xf numFmtId="177" fontId="0" fillId="0" borderId="0" xfId="0" applyNumberFormat="1" applyAlignment="1">
      <alignment/>
    </xf>
    <xf numFmtId="0" fontId="3" fillId="34" borderId="10" xfId="0" applyFont="1" applyFill="1" applyBorder="1" applyAlignment="1">
      <alignment vertical="center" wrapText="1"/>
    </xf>
    <xf numFmtId="49" fontId="3" fillId="33" borderId="10" xfId="55" applyNumberFormat="1" applyFont="1" applyFill="1" applyBorder="1" applyAlignment="1">
      <alignment horizontal="left" vertical="center" wrapText="1"/>
      <protection/>
    </xf>
    <xf numFmtId="49" fontId="3" fillId="0" borderId="10" xfId="0" applyNumberFormat="1" applyFont="1" applyBorder="1" applyAlignment="1">
      <alignment horizontal="left" vertical="center" wrapText="1"/>
    </xf>
    <xf numFmtId="178" fontId="3" fillId="0" borderId="10" xfId="55" applyNumberFormat="1" applyFont="1" applyBorder="1" applyAlignment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3" fillId="33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vertical="center"/>
    </xf>
    <xf numFmtId="4" fontId="3" fillId="0" borderId="11" xfId="0" applyNumberFormat="1" applyFont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7" fontId="3" fillId="0" borderId="10" xfId="55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vertical="center" wrapText="1"/>
    </xf>
    <xf numFmtId="177" fontId="4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3" fillId="34" borderId="10" xfId="0" applyFont="1" applyFill="1" applyBorder="1" applyAlignment="1">
      <alignment vertical="center" wrapText="1"/>
    </xf>
    <xf numFmtId="0" fontId="2" fillId="0" borderId="0" xfId="55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90" zoomScaleNormal="90" workbookViewId="0" topLeftCell="A7">
      <selection activeCell="J9" sqref="J9"/>
    </sheetView>
  </sheetViews>
  <sheetFormatPr defaultColWidth="8.7109375" defaultRowHeight="15"/>
  <cols>
    <col min="1" max="1" width="48.28125" style="0" customWidth="1"/>
    <col min="2" max="2" width="16.421875" style="0" customWidth="1"/>
    <col min="3" max="3" width="14.57421875" style="0" customWidth="1"/>
    <col min="4" max="4" width="16.8515625" style="0" customWidth="1"/>
    <col min="5" max="5" width="15.421875" style="0" customWidth="1"/>
    <col min="6" max="6" width="17.421875" style="0" customWidth="1"/>
    <col min="7" max="7" width="59.140625" style="0" customWidth="1"/>
    <col min="8" max="9" width="8.7109375" style="0" customWidth="1"/>
    <col min="10" max="10" width="12.57421875" style="0" bestFit="1" customWidth="1"/>
  </cols>
  <sheetData>
    <row r="1" spans="1:7" ht="54.75" customHeight="1">
      <c r="A1" s="31" t="s">
        <v>33</v>
      </c>
      <c r="B1" s="31"/>
      <c r="C1" s="31"/>
      <c r="D1" s="31"/>
      <c r="E1" s="31"/>
      <c r="F1" s="31"/>
      <c r="G1" s="31"/>
    </row>
    <row r="2" spans="1:6" ht="15">
      <c r="A2" s="1"/>
      <c r="B2" s="1"/>
      <c r="C2" s="1"/>
      <c r="D2" s="1"/>
      <c r="E2" s="1"/>
      <c r="F2" s="2"/>
    </row>
    <row r="3" spans="1:7" ht="15">
      <c r="A3" s="1"/>
      <c r="B3" s="1"/>
      <c r="C3" s="1"/>
      <c r="D3" s="1"/>
      <c r="E3" s="2"/>
      <c r="G3" s="3" t="s">
        <v>0</v>
      </c>
    </row>
    <row r="4" spans="1:6" ht="9.75" customHeight="1">
      <c r="A4" s="1"/>
      <c r="B4" s="1"/>
      <c r="C4" s="1"/>
      <c r="D4" s="1"/>
      <c r="E4" s="3"/>
      <c r="F4" s="2"/>
    </row>
    <row r="5" spans="1:7" ht="60.75" customHeight="1">
      <c r="A5" s="4" t="s">
        <v>1</v>
      </c>
      <c r="B5" s="4" t="s">
        <v>2</v>
      </c>
      <c r="C5" s="4" t="s">
        <v>3</v>
      </c>
      <c r="D5" s="4" t="s">
        <v>34</v>
      </c>
      <c r="E5" s="4" t="s">
        <v>4</v>
      </c>
      <c r="F5" s="4" t="s">
        <v>5</v>
      </c>
      <c r="G5" s="5" t="s">
        <v>6</v>
      </c>
    </row>
    <row r="6" spans="1:7" ht="15">
      <c r="A6" s="6" t="s">
        <v>7</v>
      </c>
      <c r="B6" s="17">
        <f>SUM(B7+B20)</f>
        <v>630572216.3199999</v>
      </c>
      <c r="C6" s="24">
        <f>SUM(C7+C20)</f>
        <v>808982642.31</v>
      </c>
      <c r="D6" s="24">
        <f>SUM(D7+D20)</f>
        <v>805045918.94</v>
      </c>
      <c r="E6" s="7">
        <f>D6/B6*100</f>
        <v>127.66910721792077</v>
      </c>
      <c r="F6" s="8">
        <f>D6/C6*100</f>
        <v>99.51337356772466</v>
      </c>
      <c r="G6" s="21" t="s">
        <v>8</v>
      </c>
    </row>
    <row r="7" spans="1:8" ht="32.25" customHeight="1">
      <c r="A7" s="9" t="s">
        <v>9</v>
      </c>
      <c r="B7" s="18">
        <f>B8+B9+B10+B11+B12+B13+B14+B15+B16+B17+B18+B19</f>
        <v>257182977</v>
      </c>
      <c r="C7" s="18">
        <f>C8+C9+C10+C11+C12+C13+C14+C15+C16+C17+C18+C19</f>
        <v>315143271.77000004</v>
      </c>
      <c r="D7" s="18">
        <f>D8+D9+D10+D11+D12+D13+D14+D15+D16+D17+D18+D19</f>
        <v>322605035.51000005</v>
      </c>
      <c r="E7" s="7">
        <f aca="true" t="shared" si="0" ref="E7:E25">D7/B7*100</f>
        <v>125.43794277254985</v>
      </c>
      <c r="F7" s="8">
        <f aca="true" t="shared" si="1" ref="F7:F19">D7/C7*100</f>
        <v>102.36773696550495</v>
      </c>
      <c r="G7" s="22"/>
      <c r="H7" s="10"/>
    </row>
    <row r="8" spans="1:8" ht="54.75" customHeight="1">
      <c r="A8" s="9" t="s">
        <v>10</v>
      </c>
      <c r="B8" s="18">
        <v>200246020</v>
      </c>
      <c r="C8" s="18">
        <v>241929909</v>
      </c>
      <c r="D8" s="18">
        <v>248030216.12</v>
      </c>
      <c r="E8" s="7">
        <f>D8/B8*100</f>
        <v>123.86274449799302</v>
      </c>
      <c r="F8" s="8">
        <f t="shared" si="1"/>
        <v>102.52151837911036</v>
      </c>
      <c r="G8" s="23" t="s">
        <v>47</v>
      </c>
      <c r="H8" s="10"/>
    </row>
    <row r="9" spans="1:8" ht="76.5" customHeight="1">
      <c r="A9" s="9" t="s">
        <v>11</v>
      </c>
      <c r="B9" s="18">
        <v>6588010</v>
      </c>
      <c r="C9" s="18">
        <v>7012022.15</v>
      </c>
      <c r="D9" s="18">
        <v>7602173.56</v>
      </c>
      <c r="E9" s="7">
        <f t="shared" si="0"/>
        <v>115.39408045828709</v>
      </c>
      <c r="F9" s="8">
        <f t="shared" si="1"/>
        <v>108.41627988867661</v>
      </c>
      <c r="G9" s="11" t="s">
        <v>37</v>
      </c>
      <c r="H9" s="10"/>
    </row>
    <row r="10" spans="1:8" ht="37.5" customHeight="1">
      <c r="A10" s="9" t="s">
        <v>12</v>
      </c>
      <c r="B10" s="18">
        <v>5865000</v>
      </c>
      <c r="C10" s="18">
        <v>6453148.62</v>
      </c>
      <c r="D10" s="18">
        <v>6557343.64</v>
      </c>
      <c r="E10" s="7">
        <f t="shared" si="0"/>
        <v>111.80466564364875</v>
      </c>
      <c r="F10" s="8">
        <f t="shared" si="1"/>
        <v>101.61463846775622</v>
      </c>
      <c r="G10" s="11" t="s">
        <v>44</v>
      </c>
      <c r="H10" s="10"/>
    </row>
    <row r="11" spans="1:8" ht="54.75" customHeight="1">
      <c r="A11" s="12" t="s">
        <v>13</v>
      </c>
      <c r="B11" s="18">
        <v>3830000</v>
      </c>
      <c r="C11" s="18">
        <v>4215602.85</v>
      </c>
      <c r="D11" s="18">
        <v>4349399.33</v>
      </c>
      <c r="E11" s="7">
        <f t="shared" si="0"/>
        <v>113.5613402088773</v>
      </c>
      <c r="F11" s="8">
        <f t="shared" si="1"/>
        <v>103.17383977477861</v>
      </c>
      <c r="G11" s="11" t="s">
        <v>38</v>
      </c>
      <c r="H11" s="10"/>
    </row>
    <row r="12" spans="1:8" ht="36.75" customHeight="1">
      <c r="A12" s="9" t="s">
        <v>14</v>
      </c>
      <c r="B12" s="18">
        <v>3270000</v>
      </c>
      <c r="C12" s="18">
        <v>3537598.62</v>
      </c>
      <c r="D12" s="18">
        <v>3547403.45</v>
      </c>
      <c r="E12" s="7">
        <f t="shared" si="0"/>
        <v>108.48328593272171</v>
      </c>
      <c r="F12" s="8">
        <f t="shared" si="1"/>
        <v>100.27716061241567</v>
      </c>
      <c r="G12" s="11" t="s">
        <v>35</v>
      </c>
      <c r="H12" s="10"/>
    </row>
    <row r="13" spans="1:8" ht="36" customHeight="1">
      <c r="A13" s="9" t="s">
        <v>15</v>
      </c>
      <c r="B13" s="18">
        <v>28192447</v>
      </c>
      <c r="C13" s="18">
        <v>32107261.04</v>
      </c>
      <c r="D13" s="18">
        <v>32556947.27</v>
      </c>
      <c r="E13" s="7">
        <f t="shared" si="0"/>
        <v>115.48109772096052</v>
      </c>
      <c r="F13" s="8">
        <f t="shared" si="1"/>
        <v>101.40057487133447</v>
      </c>
      <c r="G13" s="30" t="s">
        <v>43</v>
      </c>
      <c r="H13" s="10"/>
    </row>
    <row r="14" spans="1:8" ht="40.5" customHeight="1">
      <c r="A14" s="9" t="s">
        <v>16</v>
      </c>
      <c r="B14" s="18">
        <v>245000</v>
      </c>
      <c r="C14" s="18">
        <v>711724.33</v>
      </c>
      <c r="D14" s="18">
        <v>711724.29</v>
      </c>
      <c r="E14" s="7">
        <f t="shared" si="0"/>
        <v>290.4997102040817</v>
      </c>
      <c r="F14" s="8">
        <f t="shared" si="1"/>
        <v>99.99999437984648</v>
      </c>
      <c r="G14" s="11" t="s">
        <v>42</v>
      </c>
      <c r="H14" s="10"/>
    </row>
    <row r="15" spans="1:8" ht="54.75" customHeight="1">
      <c r="A15" s="9" t="s">
        <v>17</v>
      </c>
      <c r="B15" s="18">
        <v>5001400</v>
      </c>
      <c r="C15" s="18">
        <v>7410546.18</v>
      </c>
      <c r="D15" s="18">
        <v>7420616.68</v>
      </c>
      <c r="E15" s="7">
        <f t="shared" si="0"/>
        <v>148.3707897788619</v>
      </c>
      <c r="F15" s="8">
        <f t="shared" si="1"/>
        <v>100.13589416698028</v>
      </c>
      <c r="G15" s="11" t="s">
        <v>45</v>
      </c>
      <c r="H15" s="10"/>
    </row>
    <row r="16" spans="1:10" ht="42.75" customHeight="1">
      <c r="A16" s="9" t="s">
        <v>18</v>
      </c>
      <c r="B16" s="18">
        <v>2078700</v>
      </c>
      <c r="C16" s="18">
        <v>7043433.01</v>
      </c>
      <c r="D16" s="18">
        <v>7069559.69</v>
      </c>
      <c r="E16" s="7">
        <f t="shared" si="0"/>
        <v>340.0952369269255</v>
      </c>
      <c r="F16" s="8">
        <f t="shared" si="1"/>
        <v>100.37093672876432</v>
      </c>
      <c r="G16" s="11" t="s">
        <v>40</v>
      </c>
      <c r="H16" s="10"/>
      <c r="J16" s="29"/>
    </row>
    <row r="17" spans="1:8" ht="16.5" customHeight="1">
      <c r="A17" s="13" t="s">
        <v>19</v>
      </c>
      <c r="B17" s="18">
        <v>6400</v>
      </c>
      <c r="C17" s="18">
        <v>22507.24</v>
      </c>
      <c r="D17" s="18">
        <v>22507.24</v>
      </c>
      <c r="E17" s="7">
        <f>D17/B17*100</f>
        <v>351.675625</v>
      </c>
      <c r="F17" s="8">
        <f t="shared" si="1"/>
        <v>100</v>
      </c>
      <c r="G17" s="20" t="s">
        <v>39</v>
      </c>
      <c r="H17" s="10"/>
    </row>
    <row r="18" spans="1:8" ht="42" customHeight="1">
      <c r="A18" s="13" t="s">
        <v>20</v>
      </c>
      <c r="B18" s="18">
        <v>1860000</v>
      </c>
      <c r="C18" s="18">
        <v>3852247.73</v>
      </c>
      <c r="D18" s="18">
        <v>3891274.06</v>
      </c>
      <c r="E18" s="7">
        <f>D18/B18*100</f>
        <v>209.20828279569892</v>
      </c>
      <c r="F18" s="8">
        <f t="shared" si="1"/>
        <v>101.013079446996</v>
      </c>
      <c r="G18" s="30" t="s">
        <v>46</v>
      </c>
      <c r="H18" s="28"/>
    </row>
    <row r="19" spans="1:8" ht="24" customHeight="1">
      <c r="A19" s="14" t="s">
        <v>21</v>
      </c>
      <c r="B19" s="18">
        <v>0</v>
      </c>
      <c r="C19" s="18">
        <v>847271</v>
      </c>
      <c r="D19" s="18">
        <v>845870.18</v>
      </c>
      <c r="E19" s="25" t="s">
        <v>22</v>
      </c>
      <c r="F19" s="26">
        <f t="shared" si="1"/>
        <v>99.83466683032938</v>
      </c>
      <c r="G19" s="27" t="s">
        <v>41</v>
      </c>
      <c r="H19" s="10"/>
    </row>
    <row r="20" spans="1:8" ht="26.25" customHeight="1">
      <c r="A20" s="9" t="s">
        <v>23</v>
      </c>
      <c r="B20" s="18">
        <f>B21+B26+B27+B28</f>
        <v>373389239.32</v>
      </c>
      <c r="C20" s="18">
        <f>C21+C26+C27+C28</f>
        <v>493839370.53999996</v>
      </c>
      <c r="D20" s="18">
        <f>D21+D26+D27+D28</f>
        <v>482440883.43</v>
      </c>
      <c r="E20" s="7">
        <f t="shared" si="0"/>
        <v>129.20588828660408</v>
      </c>
      <c r="F20" s="8">
        <f aca="true" t="shared" si="2" ref="F20:F26">D20/C20*100</f>
        <v>97.69186342969456</v>
      </c>
      <c r="G20" s="22"/>
      <c r="H20" s="10"/>
    </row>
    <row r="21" spans="1:8" ht="54" customHeight="1">
      <c r="A21" s="9" t="s">
        <v>24</v>
      </c>
      <c r="B21" s="18">
        <f>B22+B23+B24+B25</f>
        <v>373389239.32</v>
      </c>
      <c r="C21" s="18">
        <f>C22+C23+C24+C25</f>
        <v>493609770.53999996</v>
      </c>
      <c r="D21" s="18">
        <f>D22+D23+D24+D25</f>
        <v>481904420.49</v>
      </c>
      <c r="E21" s="7">
        <f t="shared" si="0"/>
        <v>129.0622143711541</v>
      </c>
      <c r="F21" s="8">
        <f t="shared" si="2"/>
        <v>97.62862269983138</v>
      </c>
      <c r="G21" s="22"/>
      <c r="H21" s="10"/>
    </row>
    <row r="22" spans="1:8" ht="33" customHeight="1">
      <c r="A22" s="15" t="s">
        <v>25</v>
      </c>
      <c r="B22" s="19">
        <v>32691400</v>
      </c>
      <c r="C22" s="18">
        <v>44447004.02</v>
      </c>
      <c r="D22" s="19">
        <v>44447004.02</v>
      </c>
      <c r="E22" s="7">
        <f t="shared" si="0"/>
        <v>135.9593165786721</v>
      </c>
      <c r="F22" s="8">
        <f t="shared" si="2"/>
        <v>100</v>
      </c>
      <c r="G22" s="11" t="s">
        <v>36</v>
      </c>
      <c r="H22" s="10"/>
    </row>
    <row r="23" spans="1:8" ht="37.5" customHeight="1">
      <c r="A23" s="15" t="s">
        <v>26</v>
      </c>
      <c r="B23" s="19">
        <v>81023939.32</v>
      </c>
      <c r="C23" s="18">
        <v>170511178.24</v>
      </c>
      <c r="D23" s="19">
        <v>160917020.95</v>
      </c>
      <c r="E23" s="7">
        <f t="shared" si="0"/>
        <v>198.60429189262973</v>
      </c>
      <c r="F23" s="8">
        <f t="shared" si="2"/>
        <v>94.3732971708776</v>
      </c>
      <c r="G23" s="11" t="s">
        <v>36</v>
      </c>
      <c r="H23" s="10"/>
    </row>
    <row r="24" spans="1:8" ht="29.25" customHeight="1">
      <c r="A24" s="15" t="s">
        <v>27</v>
      </c>
      <c r="B24" s="19">
        <v>246779600</v>
      </c>
      <c r="C24" s="18">
        <v>260150770</v>
      </c>
      <c r="D24" s="19">
        <v>258039577.24</v>
      </c>
      <c r="E24" s="25">
        <f t="shared" si="0"/>
        <v>104.56276663062911</v>
      </c>
      <c r="F24" s="26">
        <f t="shared" si="2"/>
        <v>99.18847337641937</v>
      </c>
      <c r="G24" s="11"/>
      <c r="H24" s="10"/>
    </row>
    <row r="25" spans="1:8" ht="27.75" customHeight="1">
      <c r="A25" s="15" t="s">
        <v>28</v>
      </c>
      <c r="B25" s="19">
        <v>12894300</v>
      </c>
      <c r="C25" s="18">
        <v>18500818.28</v>
      </c>
      <c r="D25" s="19">
        <v>18500818.28</v>
      </c>
      <c r="E25" s="25">
        <f t="shared" si="0"/>
        <v>143.48059437115626</v>
      </c>
      <c r="F25" s="26">
        <f t="shared" si="2"/>
        <v>100</v>
      </c>
      <c r="G25" s="11" t="s">
        <v>36</v>
      </c>
      <c r="H25" s="10"/>
    </row>
    <row r="26" spans="1:8" ht="49.5" customHeight="1">
      <c r="A26" s="16" t="s">
        <v>29</v>
      </c>
      <c r="B26" s="18">
        <v>0</v>
      </c>
      <c r="C26" s="18">
        <v>229600</v>
      </c>
      <c r="D26" s="18">
        <v>229600</v>
      </c>
      <c r="E26" s="7" t="s">
        <v>22</v>
      </c>
      <c r="F26" s="8">
        <f t="shared" si="2"/>
        <v>100</v>
      </c>
      <c r="G26" s="11" t="s">
        <v>32</v>
      </c>
      <c r="H26" s="10"/>
    </row>
    <row r="27" spans="1:8" ht="77.25" customHeight="1">
      <c r="A27" s="15" t="s">
        <v>30</v>
      </c>
      <c r="B27" s="18">
        <v>0</v>
      </c>
      <c r="C27" s="18">
        <v>0</v>
      </c>
      <c r="D27" s="18">
        <v>306862.94</v>
      </c>
      <c r="E27" s="7" t="s">
        <v>22</v>
      </c>
      <c r="F27" s="8" t="s">
        <v>22</v>
      </c>
      <c r="G27" s="20"/>
      <c r="H27" s="10"/>
    </row>
    <row r="28" spans="1:8" ht="55.5" customHeight="1">
      <c r="A28" s="9" t="s">
        <v>31</v>
      </c>
      <c r="B28" s="18">
        <v>0</v>
      </c>
      <c r="C28" s="18">
        <v>0</v>
      </c>
      <c r="D28" s="18">
        <v>0</v>
      </c>
      <c r="E28" s="7" t="s">
        <v>22</v>
      </c>
      <c r="F28" s="8" t="s">
        <v>22</v>
      </c>
      <c r="G28" s="20"/>
      <c r="H28" s="10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</sheetData>
  <sheetProtection/>
  <mergeCells count="1">
    <mergeCell ref="A1:G1"/>
  </mergeCells>
  <printOptions/>
  <pageMargins left="0.354166666666667" right="0.354166666666667" top="0.354166666666667" bottom="0.275694444444444" header="0.511805555555555" footer="0.51180555555555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LibreOffice/5.4.4.2$Windows_x86 LibreOffice_project/2524958677847fb3bb44820e40380acbe820f960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Станислав Елена Сергеевна</dc:creator>
  <cp:keywords/>
  <dc:description/>
  <cp:lastModifiedBy>Старшинова Ксения Ивановна</cp:lastModifiedBy>
  <cp:lastPrinted>2019-04-12T10:36:29Z</cp:lastPrinted>
  <dcterms:created xsi:type="dcterms:W3CDTF">2016-12-29T11:04:46Z</dcterms:created>
  <dcterms:modified xsi:type="dcterms:W3CDTF">2023-04-26T08:43:56Z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1049-11.2.0.9984</vt:lpwstr>
  </property>
</Properties>
</file>