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<sst xmlns="http://schemas.openxmlformats.org/spreadsheetml/2006/main" count="45" uniqueCount="29">
  <si>
    <t>к пояснительной записке</t>
  </si>
  <si>
    <t>(руб.)</t>
  </si>
  <si>
    <t>Наименование программы</t>
  </si>
  <si>
    <t>ассигнования  2021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</si>
  <si>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</si>
  <si>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</si>
  <si>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</si>
  <si>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</si>
  <si>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</si>
  <si>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</si>
  <si>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</si>
  <si>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</si>
  <si>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</si>
  <si>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</si>
  <si>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</si>
  <si>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</si>
  <si>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</si>
  <si>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</si>
  <si>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</si>
  <si>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непрограммные</t>
  </si>
  <si>
    <t>всего</t>
  </si>
  <si>
    <t xml:space="preserve">должно быть </t>
  </si>
  <si>
    <t>отклонение</t>
  </si>
  <si>
    <t>ассигнования  2022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</si>
  <si>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</si>
  <si>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</si>
  <si>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</si>
  <si>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</si>
  <si>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Перечень муниципальных программ, предлагаемых к финансированию из бюджета муниципального образования городского округа «Вуктыл» в 2021 году  и плановом периоде 2022 и  2023 годах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</si>
</sst>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4" fontId="44" fillId="33" borderId="12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80" zoomScaleSheetLayoutView="80" zoomScalePageLayoutView="0" workbookViewId="0" topLeftCell="A7">
      <selection activeCell="B38" sqref="B38"/>
    </sheetView>
  </sheetViews>
  <sheetFormatPr defaultColWidth="9.33203125" defaultRowHeight="12.75"/>
  <cols>
    <col min="1" max="1" width="114.83203125" style="1" customWidth="1"/>
    <col min="2" max="2" width="20.33203125" style="1" customWidth="1"/>
    <col min="3" max="3" width="20.66015625" style="1" customWidth="1"/>
    <col min="4" max="4" width="20.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27</v>
      </c>
    </row>
    <row r="2" spans="1:4" ht="15.75">
      <c r="A2" s="3"/>
      <c r="D2" s="4" t="s">
        <v>0</v>
      </c>
    </row>
    <row r="3" spans="1:4" ht="39" customHeight="1">
      <c r="A3" s="31" t="s">
        <v>28</v>
      </c>
      <c r="B3" s="31"/>
      <c r="C3" s="31"/>
      <c r="D3" s="31"/>
    </row>
    <row r="4" ht="15.75">
      <c r="D4" s="4" t="s">
        <v>1</v>
      </c>
    </row>
    <row r="5" spans="1:4" ht="31.5">
      <c r="A5" s="22" t="s">
        <v>2</v>
      </c>
      <c r="B5" s="23" t="s">
        <v>3</v>
      </c>
      <c r="C5" s="23" t="s">
        <v>23</v>
      </c>
      <c r="D5" s="23" t="s">
        <v>26</v>
      </c>
    </row>
    <row r="6" spans="1:7" ht="15.75">
      <c r="A6" s="26" t="s">
        <v>4</v>
      </c>
      <c r="B6" s="24">
        <f>+B7</f>
        <v>315520463.36</v>
      </c>
      <c r="C6" s="24">
        <f>+C7</f>
        <v>302231964.88</v>
      </c>
      <c r="D6" s="24">
        <f>+D7</f>
        <v>302537358.68</v>
      </c>
      <c r="E6" s="18"/>
      <c r="F6" s="18"/>
      <c r="G6" s="18"/>
    </row>
    <row r="7" spans="1:5" s="8" customFormat="1" ht="15.75">
      <c r="A7" s="5" t="s">
        <v>5</v>
      </c>
      <c r="B7" s="6">
        <f>314422463.36+1098000</f>
        <v>315520463.36</v>
      </c>
      <c r="C7" s="6">
        <v>302231964.88</v>
      </c>
      <c r="D7" s="6">
        <v>302537358.68</v>
      </c>
      <c r="E7" s="7"/>
    </row>
    <row r="8" spans="1:7" ht="15.75">
      <c r="A8" s="26" t="s">
        <v>6</v>
      </c>
      <c r="B8" s="25">
        <f>+B9</f>
        <v>103112855.68</v>
      </c>
      <c r="C8" s="25">
        <f>+C9</f>
        <v>60738114.32</v>
      </c>
      <c r="D8" s="25">
        <f>+D9</f>
        <v>60966070.32</v>
      </c>
      <c r="E8" s="18"/>
      <c r="F8" s="18"/>
      <c r="G8" s="18"/>
    </row>
    <row r="9" spans="1:5" s="8" customFormat="1" ht="15.75">
      <c r="A9" s="9" t="s">
        <v>7</v>
      </c>
      <c r="B9" s="10">
        <v>103112855.68</v>
      </c>
      <c r="C9" s="10">
        <v>60738114.32</v>
      </c>
      <c r="D9" s="6">
        <v>60966070.32</v>
      </c>
      <c r="E9" s="7"/>
    </row>
    <row r="10" spans="1:7" s="12" customFormat="1" ht="31.5">
      <c r="A10" s="27" t="s">
        <v>8</v>
      </c>
      <c r="B10" s="25">
        <f>+B11+B12</f>
        <v>11656990.77</v>
      </c>
      <c r="C10" s="25">
        <f>+C11+C12</f>
        <v>9994283.219999999</v>
      </c>
      <c r="D10" s="25">
        <f>+D11+D12</f>
        <v>10036155.219999999</v>
      </c>
      <c r="E10" s="18"/>
      <c r="F10" s="18"/>
      <c r="G10" s="18"/>
    </row>
    <row r="11" spans="1:5" s="12" customFormat="1" ht="15.75">
      <c r="A11" s="9" t="s">
        <v>7</v>
      </c>
      <c r="B11" s="10">
        <v>520000</v>
      </c>
      <c r="C11" s="10">
        <v>687000</v>
      </c>
      <c r="D11" s="10">
        <v>687000</v>
      </c>
      <c r="E11" s="11"/>
    </row>
    <row r="12" spans="1:5" s="12" customFormat="1" ht="15.75">
      <c r="A12" s="5" t="s">
        <v>5</v>
      </c>
      <c r="B12" s="10">
        <v>11136990.77</v>
      </c>
      <c r="C12" s="10">
        <f>6484921.22+2822362</f>
        <v>9307283.219999999</v>
      </c>
      <c r="D12" s="10">
        <f>6505857.22+2843298</f>
        <v>9349155.219999999</v>
      </c>
      <c r="E12" s="11"/>
    </row>
    <row r="13" spans="1:7" ht="32.25" customHeight="1">
      <c r="A13" s="26" t="s">
        <v>9</v>
      </c>
      <c r="B13" s="25">
        <f>SUM(B14:B15)</f>
        <v>3446636.95</v>
      </c>
      <c r="C13" s="25">
        <f>SUM(C14:C15)</f>
        <v>4127522</v>
      </c>
      <c r="D13" s="25">
        <f>SUM(D14:D15)</f>
        <v>3625522</v>
      </c>
      <c r="E13" s="18"/>
      <c r="F13" s="18"/>
      <c r="G13" s="18"/>
    </row>
    <row r="14" spans="1:5" s="12" customFormat="1" ht="15.75">
      <c r="A14" s="5" t="s">
        <v>7</v>
      </c>
      <c r="B14" s="10">
        <v>2210264.19</v>
      </c>
      <c r="C14" s="6">
        <v>2901522</v>
      </c>
      <c r="D14" s="6">
        <v>2399522</v>
      </c>
      <c r="E14" s="11"/>
    </row>
    <row r="15" spans="1:5" s="12" customFormat="1" ht="15.75">
      <c r="A15" s="5" t="s">
        <v>5</v>
      </c>
      <c r="B15" s="10">
        <f>1226000+10372.76</f>
        <v>1236372.76</v>
      </c>
      <c r="C15" s="10">
        <v>1226000</v>
      </c>
      <c r="D15" s="10">
        <v>1226000</v>
      </c>
      <c r="E15" s="11"/>
    </row>
    <row r="16" spans="1:7" s="12" customFormat="1" ht="15.75">
      <c r="A16" s="26" t="s">
        <v>10</v>
      </c>
      <c r="B16" s="25">
        <f>+B17</f>
        <v>332400</v>
      </c>
      <c r="C16" s="25">
        <f>+C17</f>
        <v>462700</v>
      </c>
      <c r="D16" s="25">
        <f>+D17</f>
        <v>442700</v>
      </c>
      <c r="E16" s="18"/>
      <c r="F16" s="18"/>
      <c r="G16" s="18"/>
    </row>
    <row r="17" spans="1:5" s="12" customFormat="1" ht="15.75">
      <c r="A17" s="5" t="s">
        <v>7</v>
      </c>
      <c r="B17" s="10">
        <v>332400</v>
      </c>
      <c r="C17" s="6">
        <v>462700</v>
      </c>
      <c r="D17" s="6">
        <v>442700</v>
      </c>
      <c r="E17" s="11"/>
    </row>
    <row r="18" spans="1:7" s="12" customFormat="1" ht="31.5">
      <c r="A18" s="26" t="s">
        <v>11</v>
      </c>
      <c r="B18" s="25">
        <f>SUM(B19:B20)</f>
        <v>32380049.03</v>
      </c>
      <c r="C18" s="25">
        <f>SUM(C19:C20)</f>
        <v>32716053.82</v>
      </c>
      <c r="D18" s="25">
        <f>SUM(D19:D20)</f>
        <v>32516053.82</v>
      </c>
      <c r="E18" s="18"/>
      <c r="F18" s="18"/>
      <c r="G18" s="18"/>
    </row>
    <row r="19" spans="1:4" ht="15.75">
      <c r="A19" s="5" t="s">
        <v>7</v>
      </c>
      <c r="B19" s="10">
        <v>32370049.03</v>
      </c>
      <c r="C19" s="10">
        <v>32706053.82</v>
      </c>
      <c r="D19" s="6">
        <v>32506053.82</v>
      </c>
    </row>
    <row r="20" spans="1:5" s="12" customFormat="1" ht="15.75">
      <c r="A20" s="5" t="s">
        <v>5</v>
      </c>
      <c r="B20" s="6">
        <v>10000</v>
      </c>
      <c r="C20" s="6">
        <v>10000</v>
      </c>
      <c r="D20" s="6">
        <v>10000</v>
      </c>
      <c r="E20" s="11"/>
    </row>
    <row r="21" spans="1:7" s="12" customFormat="1" ht="31.5">
      <c r="A21" s="26" t="s">
        <v>24</v>
      </c>
      <c r="B21" s="25">
        <f>SUM(B22:B23)</f>
        <v>3977851.04</v>
      </c>
      <c r="C21" s="25">
        <f>SUM(C22:C23)</f>
        <v>3684668</v>
      </c>
      <c r="D21" s="25">
        <f>SUM(D22:D23)</f>
        <v>3674668</v>
      </c>
      <c r="E21" s="18"/>
      <c r="F21" s="18"/>
      <c r="G21" s="18"/>
    </row>
    <row r="22" spans="1:5" s="8" customFormat="1" ht="15.75">
      <c r="A22" s="5" t="s">
        <v>7</v>
      </c>
      <c r="B22" s="10">
        <v>3977851.04</v>
      </c>
      <c r="C22" s="10">
        <v>3634668</v>
      </c>
      <c r="D22" s="6">
        <v>3624668</v>
      </c>
      <c r="E22" s="7"/>
    </row>
    <row r="23" spans="1:5" s="8" customFormat="1" ht="15.75">
      <c r="A23" s="5" t="s">
        <v>5</v>
      </c>
      <c r="B23" s="10">
        <v>0</v>
      </c>
      <c r="C23" s="10">
        <v>50000</v>
      </c>
      <c r="D23" s="6">
        <v>50000</v>
      </c>
      <c r="E23" s="7"/>
    </row>
    <row r="24" spans="1:7" ht="15.75">
      <c r="A24" s="26" t="s">
        <v>12</v>
      </c>
      <c r="B24" s="25">
        <f>+B25</f>
        <v>96979908.74</v>
      </c>
      <c r="C24" s="25">
        <f>+C25</f>
        <v>81783547.98</v>
      </c>
      <c r="D24" s="25">
        <f>+D25</f>
        <v>77229434.18</v>
      </c>
      <c r="E24" s="18"/>
      <c r="F24" s="18"/>
      <c r="G24" s="18"/>
    </row>
    <row r="25" spans="1:5" s="12" customFormat="1" ht="15.75">
      <c r="A25" s="5" t="s">
        <v>7</v>
      </c>
      <c r="B25" s="10">
        <v>96979908.74</v>
      </c>
      <c r="C25" s="6">
        <v>81783547.98</v>
      </c>
      <c r="D25" s="6">
        <v>77229434.18</v>
      </c>
      <c r="E25" s="11"/>
    </row>
    <row r="26" spans="1:7" s="12" customFormat="1" ht="47.25">
      <c r="A26" s="27" t="s">
        <v>13</v>
      </c>
      <c r="B26" s="25">
        <f>SUM(B27:B28)</f>
        <v>57596326.2</v>
      </c>
      <c r="C26" s="25">
        <f>SUM(C27:C28)</f>
        <v>43482432.49</v>
      </c>
      <c r="D26" s="25">
        <f>SUM(D27:D28)</f>
        <v>43830116.49</v>
      </c>
      <c r="E26" s="18"/>
      <c r="F26" s="18"/>
      <c r="G26" s="18"/>
    </row>
    <row r="27" spans="1:5" s="12" customFormat="1" ht="15.75">
      <c r="A27" s="5" t="s">
        <v>7</v>
      </c>
      <c r="B27" s="10">
        <v>57475332.2</v>
      </c>
      <c r="C27" s="6">
        <v>43392432.49</v>
      </c>
      <c r="D27" s="6">
        <v>43740116.49</v>
      </c>
      <c r="E27" s="11"/>
    </row>
    <row r="28" spans="1:5" s="12" customFormat="1" ht="15.75">
      <c r="A28" s="5" t="s">
        <v>5</v>
      </c>
      <c r="B28" s="10">
        <v>120994</v>
      </c>
      <c r="C28" s="6">
        <v>90000</v>
      </c>
      <c r="D28" s="6">
        <v>90000</v>
      </c>
      <c r="E28" s="11"/>
    </row>
    <row r="29" spans="1:7" s="12" customFormat="1" ht="31.5">
      <c r="A29" s="27" t="s">
        <v>14</v>
      </c>
      <c r="B29" s="25">
        <f>SUM(B30)</f>
        <v>35092721.19</v>
      </c>
      <c r="C29" s="25">
        <f>SUM(C30)</f>
        <v>17285003.28</v>
      </c>
      <c r="D29" s="25">
        <f>SUM(D30)</f>
        <v>17037531.66</v>
      </c>
      <c r="E29" s="18"/>
      <c r="F29" s="18"/>
      <c r="G29" s="18"/>
    </row>
    <row r="30" spans="1:5" s="12" customFormat="1" ht="15.75">
      <c r="A30" s="5" t="s">
        <v>7</v>
      </c>
      <c r="B30" s="10">
        <v>35092721.19</v>
      </c>
      <c r="C30" s="10">
        <v>17285003.28</v>
      </c>
      <c r="D30" s="10">
        <v>17037531.66</v>
      </c>
      <c r="E30" s="11"/>
    </row>
    <row r="31" spans="1:7" s="12" customFormat="1" ht="31.5">
      <c r="A31" s="27" t="s">
        <v>15</v>
      </c>
      <c r="B31" s="25">
        <f>SUM(B32)</f>
        <v>14733655.84</v>
      </c>
      <c r="C31" s="25">
        <f>SUM(C32)</f>
        <v>11247070.38</v>
      </c>
      <c r="D31" s="25">
        <f>SUM(D32)</f>
        <v>11101506.84</v>
      </c>
      <c r="E31" s="18"/>
      <c r="F31" s="18"/>
      <c r="G31" s="18"/>
    </row>
    <row r="32" spans="1:5" s="12" customFormat="1" ht="15.75">
      <c r="A32" s="5" t="s">
        <v>16</v>
      </c>
      <c r="B32" s="10">
        <v>14733655.84</v>
      </c>
      <c r="C32" s="10">
        <v>11247070.38</v>
      </c>
      <c r="D32" s="10">
        <f>11151506.84-50000</f>
        <v>11101506.84</v>
      </c>
      <c r="E32" s="11"/>
    </row>
    <row r="33" spans="1:7" s="12" customFormat="1" ht="31.5">
      <c r="A33" s="28" t="s">
        <v>17</v>
      </c>
      <c r="B33" s="29">
        <f>+B34</f>
        <v>5389404.45</v>
      </c>
      <c r="C33" s="29">
        <f>+C34</f>
        <v>5342204.45</v>
      </c>
      <c r="D33" s="29">
        <f>+D34</f>
        <v>6118618.89</v>
      </c>
      <c r="E33" s="18"/>
      <c r="F33" s="18"/>
      <c r="G33" s="18"/>
    </row>
    <row r="34" spans="1:5" s="12" customFormat="1" ht="15.75">
      <c r="A34" s="5" t="s">
        <v>7</v>
      </c>
      <c r="B34" s="10">
        <v>5389404.45</v>
      </c>
      <c r="C34" s="10">
        <v>5342204.45</v>
      </c>
      <c r="D34" s="10">
        <v>6118618.89</v>
      </c>
      <c r="E34" s="11"/>
    </row>
    <row r="35" spans="1:7" s="12" customFormat="1" ht="31.5">
      <c r="A35" s="28" t="s">
        <v>25</v>
      </c>
      <c r="B35" s="29">
        <f>+B36+B37</f>
        <v>3641688.15</v>
      </c>
      <c r="C35" s="29">
        <f>+C36+C37</f>
        <v>2065408.0899999999</v>
      </c>
      <c r="D35" s="29">
        <f>+D36+D37</f>
        <v>1988158.0899999999</v>
      </c>
      <c r="E35" s="18"/>
      <c r="F35" s="18"/>
      <c r="G35" s="18"/>
    </row>
    <row r="36" spans="1:5" s="12" customFormat="1" ht="15.75">
      <c r="A36" s="5" t="s">
        <v>7</v>
      </c>
      <c r="B36" s="10">
        <v>691416.46</v>
      </c>
      <c r="C36" s="10">
        <v>616763.64</v>
      </c>
      <c r="D36" s="10">
        <v>539513.64</v>
      </c>
      <c r="E36" s="11"/>
    </row>
    <row r="37" spans="1:5" s="12" customFormat="1" ht="15.75">
      <c r="A37" s="5" t="s">
        <v>5</v>
      </c>
      <c r="B37" s="10">
        <v>2950271.69</v>
      </c>
      <c r="C37" s="10">
        <v>1448644.45</v>
      </c>
      <c r="D37" s="10">
        <v>1448644.45</v>
      </c>
      <c r="E37" s="11"/>
    </row>
    <row r="38" spans="1:7" s="16" customFormat="1" ht="15.75">
      <c r="A38" s="13" t="s">
        <v>18</v>
      </c>
      <c r="B38" s="14">
        <f>+B6+B8+B10+B13+B16+B18+B21+B24+B26+B29+B31+B33+B35</f>
        <v>683860951.4000001</v>
      </c>
      <c r="C38" s="14">
        <f>+C6+C8+C10+C13+C16+C18+C21+C24+C26+C29+C31+C33+C35</f>
        <v>575160972.91</v>
      </c>
      <c r="D38" s="14">
        <f>+D6+D8+D10+D13+D16+D18+D21+D24+D26+D29+D31+D33+D35</f>
        <v>571103894.19</v>
      </c>
      <c r="E38" s="19"/>
      <c r="F38" s="19"/>
      <c r="G38" s="19"/>
    </row>
    <row r="39" spans="1:7" ht="15.75">
      <c r="A39" s="4" t="s">
        <v>19</v>
      </c>
      <c r="B39" s="20">
        <v>3520820.96</v>
      </c>
      <c r="C39" s="20">
        <v>9719376.25</v>
      </c>
      <c r="D39" s="20">
        <f>16076311.35+50000</f>
        <v>16126311.35</v>
      </c>
      <c r="E39" s="18"/>
      <c r="F39" s="18"/>
      <c r="G39" s="18"/>
    </row>
    <row r="40" spans="1:5" s="16" customFormat="1" ht="15.75">
      <c r="A40" s="17" t="s">
        <v>20</v>
      </c>
      <c r="B40" s="30">
        <f>+B38+B39</f>
        <v>687381772.3600001</v>
      </c>
      <c r="C40" s="15">
        <f>+C38+C39</f>
        <v>584880349.16</v>
      </c>
      <c r="D40" s="15">
        <f>+D38+D39</f>
        <v>587230205.5400001</v>
      </c>
      <c r="E40" s="15"/>
    </row>
    <row r="41" spans="1:4" ht="15.75">
      <c r="A41" s="4" t="s">
        <v>21</v>
      </c>
      <c r="B41" s="2">
        <f>686283772.36+1098000</f>
        <v>687381772.36</v>
      </c>
      <c r="C41" s="21">
        <v>584880349.16</v>
      </c>
      <c r="D41" s="21">
        <v>587230205.54</v>
      </c>
    </row>
    <row r="42" spans="1:4" ht="15.75">
      <c r="A42" s="4" t="s">
        <v>22</v>
      </c>
      <c r="B42" s="2">
        <f>B41-B40</f>
        <v>0</v>
      </c>
      <c r="C42" s="2">
        <f>C41-C40</f>
        <v>0</v>
      </c>
      <c r="D42" s="2">
        <f>D41-D40</f>
        <v>0</v>
      </c>
    </row>
  </sheetData>
  <sheetProtection selectLockedCells="1" selectUnlockedCells="1"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Бабина Виктория Александровна</cp:lastModifiedBy>
  <cp:lastPrinted>2021-09-13T06:55:52Z</cp:lastPrinted>
  <dcterms:created xsi:type="dcterms:W3CDTF">2021-02-08T15:03:32Z</dcterms:created>
  <dcterms:modified xsi:type="dcterms:W3CDTF">2021-11-09T15:51:16Z</dcterms:modified>
  <cp:category/>
  <cp:version/>
  <cp:contentType/>
  <cp:contentStatus/>
</cp:coreProperties>
</file>