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I полугодие 2023" sheetId="1" r:id="rId1"/>
  </sheets>
  <definedNames>
    <definedName name="_xlnm.Print_Area" localSheetId="0">'I полугодие 2023'!$A$1:$G$30</definedName>
  </definedNames>
  <calcPr fullCalcOnLoad="1"/>
</workbook>
</file>

<file path=xl/sharedStrings.xml><?xml version="1.0" encoding="utf-8"?>
<sst xmlns="http://schemas.openxmlformats.org/spreadsheetml/2006/main" count="34" uniqueCount="33">
  <si>
    <t>Анализ</t>
  </si>
  <si>
    <t>руб.</t>
  </si>
  <si>
    <t xml:space="preserve">Наименование </t>
  </si>
  <si>
    <t>Отклонение, руб.</t>
  </si>
  <si>
    <t>Отклонение, %</t>
  </si>
  <si>
    <t>ВСЕГО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</si>
  <si>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</si>
  <si>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</si>
  <si>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</si>
  <si>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</si>
  <si>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</si>
  <si>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</si>
  <si>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</si>
  <si>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</si>
  <si>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</si>
  <si>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</si>
  <si>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</si>
  <si>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</si>
  <si>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</si>
  <si>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</si>
  <si>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</si>
  <si>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</si>
  <si>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</si>
  <si>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</si>
  <si>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</si>
  <si>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</si>
  <si>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</si>
  <si>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</si>
  <si>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Иные межбюджетные трансферты</t>
  </si>
  <si>
    <t>ЗАДОЛЖЕННОСТЬ И ПЕРЕРАСЧЕТЫ ПО ОТМЕНЕНННЫМ НАЛОГАМ, СБОРАМ И ИНЫМ ОБЯЗАТЕЛЬНЫМ ПЛАТЕЖАМ</t>
  </si>
  <si>
    <t xml:space="preserve"> поступления доходов в бюджет МО ГО "Вуктыл" по видам доходов  за 9 месяцев  2023 года в сравнении с соответствующим периодом 2022 года</t>
  </si>
  <si>
    <t>Поступление за 9 месяцев 2022 года</t>
  </si>
  <si>
    <t>Поступление за 9 месяцев 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</si>
</sst>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  <numFmt numFmtId="166" formatCode="#,##0.000"/>
    <numFmt numFmtId="167" formatCode="#,##0.0000"/>
    <numFmt numFmtId="168" formatCode="#,##0.000000000000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Border="1" applyAlignment="1">
      <alignment horizontal="left"/>
      <protection/>
    </xf>
    <xf numFmtId="4" fontId="5" fillId="34" borderId="11" xfId="0" applyNumberFormat="1" applyFont="1" applyFill="1" applyBorder="1" applyAlignment="1">
      <alignment horizontal="center"/>
    </xf>
    <xf numFmtId="49" fontId="5" fillId="0" borderId="11" xfId="53" applyNumberFormat="1" applyFont="1" applyBorder="1" applyAlignment="1">
      <alignment horizontal="left" vertical="center" wrapText="1"/>
      <protection/>
    </xf>
    <xf numFmtId="49" fontId="5" fillId="35" borderId="11" xfId="53" applyNumberFormat="1" applyFont="1" applyFill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165" fontId="5" fillId="0" borderId="11" xfId="53" applyNumberFormat="1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35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164" fontId="5" fillId="34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35" borderId="0" xfId="53" applyFont="1" applyFill="1" applyBorder="1" applyAlignment="1">
      <alignment horizontal="center" wrapText="1"/>
      <protection/>
    </xf>
    <xf numFmtId="168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view="pageBreakPreview" zoomScale="90" zoomScaleSheetLayoutView="90" workbookViewId="0" topLeftCell="A13">
      <selection activeCell="E8" sqref="E8"/>
    </sheetView>
  </sheetViews>
  <sheetFormatPr defaultColWidth="8.7109375" defaultRowHeight="15"/>
  <cols>
    <col min="1" max="1" width="4.57421875" style="0" customWidth="1"/>
    <col min="2" max="2" width="41.57421875" style="0" customWidth="1"/>
    <col min="3" max="3" width="18.8515625" style="0" customWidth="1"/>
    <col min="4" max="4" width="16.8515625" style="0" customWidth="1"/>
    <col min="5" max="5" width="19.421875" style="0" customWidth="1"/>
    <col min="6" max="6" width="14.57421875" style="0" customWidth="1"/>
  </cols>
  <sheetData>
    <row r="1" spans="2:6" ht="15.75">
      <c r="B1" s="22" t="s">
        <v>0</v>
      </c>
      <c r="C1" s="22"/>
      <c r="D1" s="22"/>
      <c r="E1" s="22"/>
      <c r="F1" s="22"/>
    </row>
    <row r="2" spans="2:6" ht="30" customHeight="1">
      <c r="B2" s="23" t="s">
        <v>30</v>
      </c>
      <c r="C2" s="23"/>
      <c r="D2" s="23"/>
      <c r="E2" s="23"/>
      <c r="F2" s="23"/>
    </row>
    <row r="3" spans="2:5" ht="5.25" customHeight="1">
      <c r="B3" s="1"/>
      <c r="C3" s="1"/>
      <c r="D3" s="1"/>
      <c r="E3" s="1"/>
    </row>
    <row r="4" spans="2:6" ht="15">
      <c r="B4" s="1"/>
      <c r="C4" s="1"/>
      <c r="D4" s="1"/>
      <c r="F4" s="2" t="s">
        <v>1</v>
      </c>
    </row>
    <row r="5" spans="2:5" ht="15">
      <c r="B5" s="1"/>
      <c r="C5" s="1"/>
      <c r="D5" s="1"/>
      <c r="E5" s="2"/>
    </row>
    <row r="6" spans="2:7" ht="25.5">
      <c r="B6" s="8" t="s">
        <v>2</v>
      </c>
      <c r="C6" s="9" t="s">
        <v>31</v>
      </c>
      <c r="D6" s="9" t="s">
        <v>32</v>
      </c>
      <c r="E6" s="9" t="s">
        <v>3</v>
      </c>
      <c r="F6" s="9" t="s">
        <v>4</v>
      </c>
      <c r="G6" s="4"/>
    </row>
    <row r="7" spans="2:7" ht="15">
      <c r="B7" s="10" t="s">
        <v>5</v>
      </c>
      <c r="C7" s="11">
        <f>SUM(C8+C22)</f>
        <v>543877943.07</v>
      </c>
      <c r="D7" s="11">
        <f>SUM(D8+D22)</f>
        <v>569855189.3000001</v>
      </c>
      <c r="E7" s="20">
        <f aca="true" t="shared" si="0" ref="E7:E30">D7-C7</f>
        <v>25977246.23000002</v>
      </c>
      <c r="F7" s="21">
        <f>D7/C7*100</f>
        <v>104.77630074192155</v>
      </c>
      <c r="G7" s="4"/>
    </row>
    <row r="8" spans="2:7" ht="21.75" customHeight="1">
      <c r="B8" s="12" t="s">
        <v>6</v>
      </c>
      <c r="C8" s="6">
        <f>SUM(C9:C21)</f>
        <v>219277954.85000002</v>
      </c>
      <c r="D8" s="6">
        <f>SUM(D9:D21)</f>
        <v>268594154.46000004</v>
      </c>
      <c r="E8" s="20">
        <f t="shared" si="0"/>
        <v>49316199.610000014</v>
      </c>
      <c r="F8" s="21">
        <f aca="true" t="shared" si="1" ref="F7:F22">D8/C8*100</f>
        <v>122.49026795408385</v>
      </c>
      <c r="G8" s="4"/>
    </row>
    <row r="9" spans="2:7" ht="21.75" customHeight="1">
      <c r="B9" s="12" t="s">
        <v>7</v>
      </c>
      <c r="C9" s="6">
        <v>168166193.75</v>
      </c>
      <c r="D9" s="6">
        <v>209799277.59</v>
      </c>
      <c r="E9" s="20">
        <f t="shared" si="0"/>
        <v>41633083.84</v>
      </c>
      <c r="F9" s="21">
        <f t="shared" si="1"/>
        <v>124.75710659295338</v>
      </c>
      <c r="G9" s="4"/>
    </row>
    <row r="10" spans="2:8" ht="47.25" customHeight="1">
      <c r="B10" s="12" t="s">
        <v>8</v>
      </c>
      <c r="C10" s="6">
        <v>5667163.2</v>
      </c>
      <c r="D10" s="6">
        <v>5374210.76</v>
      </c>
      <c r="E10" s="20">
        <f t="shared" si="0"/>
        <v>-292952.4400000004</v>
      </c>
      <c r="F10" s="21">
        <f t="shared" si="1"/>
        <v>94.83070401078267</v>
      </c>
      <c r="G10" s="4"/>
      <c r="H10" s="5"/>
    </row>
    <row r="11" spans="2:7" ht="22.5" customHeight="1">
      <c r="B11" s="12" t="s">
        <v>9</v>
      </c>
      <c r="C11" s="6">
        <v>4937074.32</v>
      </c>
      <c r="D11" s="6">
        <v>11141334.39</v>
      </c>
      <c r="E11" s="20">
        <f t="shared" si="0"/>
        <v>6204260.07</v>
      </c>
      <c r="F11" s="21">
        <f t="shared" si="1"/>
        <v>225.66673434237464</v>
      </c>
      <c r="G11" s="4"/>
    </row>
    <row r="12" spans="2:7" ht="19.5" customHeight="1">
      <c r="B12" s="13" t="s">
        <v>10</v>
      </c>
      <c r="C12" s="6">
        <v>1510150.24</v>
      </c>
      <c r="D12" s="6">
        <v>1375983.14</v>
      </c>
      <c r="E12" s="20">
        <f t="shared" si="0"/>
        <v>-134167.1000000001</v>
      </c>
      <c r="F12" s="21">
        <f t="shared" si="1"/>
        <v>91.11564555325302</v>
      </c>
      <c r="G12" s="4"/>
    </row>
    <row r="13" spans="2:7" ht="23.25" customHeight="1">
      <c r="B13" s="12" t="s">
        <v>11</v>
      </c>
      <c r="C13" s="6">
        <v>2397031.53</v>
      </c>
      <c r="D13" s="6">
        <v>2845773.5</v>
      </c>
      <c r="E13" s="20">
        <f t="shared" si="0"/>
        <v>448741.9700000002</v>
      </c>
      <c r="F13" s="21">
        <f t="shared" si="1"/>
        <v>118.72073706097643</v>
      </c>
      <c r="G13" s="4"/>
    </row>
    <row r="14" spans="2:7" ht="44.25" customHeight="1">
      <c r="B14" s="12" t="s">
        <v>29</v>
      </c>
      <c r="C14" s="6">
        <v>0</v>
      </c>
      <c r="D14" s="6">
        <v>51.26</v>
      </c>
      <c r="E14" s="20">
        <f t="shared" si="0"/>
        <v>51.26</v>
      </c>
      <c r="F14" s="21" t="s">
        <v>19</v>
      </c>
      <c r="G14" s="4"/>
    </row>
    <row r="15" spans="2:7" ht="54.75" customHeight="1">
      <c r="B15" s="12" t="s">
        <v>12</v>
      </c>
      <c r="C15" s="6">
        <v>24594623.49</v>
      </c>
      <c r="D15" s="6">
        <v>26396173.17</v>
      </c>
      <c r="E15" s="20">
        <f t="shared" si="0"/>
        <v>1801549.6800000034</v>
      </c>
      <c r="F15" s="21">
        <f t="shared" si="1"/>
        <v>107.32497360950657</v>
      </c>
      <c r="G15" s="4"/>
    </row>
    <row r="16" spans="2:7" ht="40.5" customHeight="1">
      <c r="B16" s="12" t="s">
        <v>13</v>
      </c>
      <c r="C16" s="6">
        <v>541682</v>
      </c>
      <c r="D16" s="6">
        <v>674251.65</v>
      </c>
      <c r="E16" s="20">
        <f t="shared" si="0"/>
        <v>132569.65000000002</v>
      </c>
      <c r="F16" s="21">
        <f t="shared" si="1"/>
        <v>124.47370412899082</v>
      </c>
      <c r="G16" s="4"/>
    </row>
    <row r="17" spans="2:7" ht="46.5" customHeight="1">
      <c r="B17" s="12" t="s">
        <v>14</v>
      </c>
      <c r="C17" s="6">
        <v>5413874.99</v>
      </c>
      <c r="D17" s="6">
        <v>6880427.27</v>
      </c>
      <c r="E17" s="20">
        <f t="shared" si="0"/>
        <v>1466552.2799999993</v>
      </c>
      <c r="F17" s="21">
        <f t="shared" si="1"/>
        <v>127.08877250968811</v>
      </c>
      <c r="G17" s="4"/>
    </row>
    <row r="18" spans="2:7" ht="31.5" customHeight="1">
      <c r="B18" s="12" t="s">
        <v>15</v>
      </c>
      <c r="C18" s="6">
        <v>2340569.93</v>
      </c>
      <c r="D18" s="6">
        <v>1321718.57</v>
      </c>
      <c r="E18" s="20">
        <f t="shared" si="0"/>
        <v>-1018851.3600000001</v>
      </c>
      <c r="F18" s="21">
        <f t="shared" si="1"/>
        <v>56.46994576231269</v>
      </c>
      <c r="G18" s="4"/>
    </row>
    <row r="19" spans="2:7" ht="34.5" customHeight="1">
      <c r="B19" s="14" t="s">
        <v>16</v>
      </c>
      <c r="C19" s="6">
        <v>17507.24</v>
      </c>
      <c r="D19" s="6">
        <v>5300</v>
      </c>
      <c r="E19" s="20">
        <f t="shared" si="0"/>
        <v>-12207.240000000002</v>
      </c>
      <c r="F19" s="21">
        <f t="shared" si="1"/>
        <v>30.273189834605567</v>
      </c>
      <c r="G19" s="4"/>
    </row>
    <row r="20" spans="2:7" ht="29.25" customHeight="1">
      <c r="B20" s="14" t="s">
        <v>17</v>
      </c>
      <c r="C20" s="6">
        <v>3527168.76</v>
      </c>
      <c r="D20" s="6">
        <v>2773653.16</v>
      </c>
      <c r="E20" s="20">
        <f t="shared" si="0"/>
        <v>-753515.5999999996</v>
      </c>
      <c r="F20" s="21">
        <f t="shared" si="1"/>
        <v>78.63681464450258</v>
      </c>
      <c r="G20" s="4"/>
    </row>
    <row r="21" spans="2:7" ht="18" customHeight="1">
      <c r="B21" s="15" t="s">
        <v>18</v>
      </c>
      <c r="C21" s="6">
        <v>164915.4</v>
      </c>
      <c r="D21" s="6">
        <v>6000</v>
      </c>
      <c r="E21" s="20">
        <f t="shared" si="0"/>
        <v>-158915.4</v>
      </c>
      <c r="F21" s="21">
        <f>D21/C21*100</f>
        <v>3.638229055624884</v>
      </c>
      <c r="G21" s="4"/>
    </row>
    <row r="22" spans="2:7" ht="18" customHeight="1">
      <c r="B22" s="12" t="s">
        <v>20</v>
      </c>
      <c r="C22" s="6">
        <f>C29+C28+C23</f>
        <v>324599988.22</v>
      </c>
      <c r="D22" s="6">
        <f>D29+D28+D23+D30</f>
        <v>301261034.84000003</v>
      </c>
      <c r="E22" s="6">
        <f>E29+E28+E23</f>
        <v>-23249063.820000008</v>
      </c>
      <c r="F22" s="21">
        <f t="shared" si="1"/>
        <v>92.80993400277579</v>
      </c>
      <c r="G22" s="4"/>
    </row>
    <row r="23" spans="2:7" ht="38.25">
      <c r="B23" s="12" t="s">
        <v>21</v>
      </c>
      <c r="C23" s="6">
        <f>C24+C25+C26+C27</f>
        <v>324064525.28000003</v>
      </c>
      <c r="D23" s="6">
        <f>D24+D25+D26+D27</f>
        <v>300183705.1</v>
      </c>
      <c r="E23" s="20">
        <f t="shared" si="0"/>
        <v>-23880820.180000007</v>
      </c>
      <c r="F23" s="21">
        <f>D23/C23*100</f>
        <v>92.63084407052379</v>
      </c>
      <c r="G23" s="4"/>
    </row>
    <row r="24" spans="2:7" ht="25.5">
      <c r="B24" s="16" t="s">
        <v>22</v>
      </c>
      <c r="C24" s="7">
        <v>35360279.97</v>
      </c>
      <c r="D24" s="7">
        <v>21189307.65</v>
      </c>
      <c r="E24" s="20">
        <f t="shared" si="0"/>
        <v>-14170972.32</v>
      </c>
      <c r="F24" s="21">
        <f>D24/C24*100</f>
        <v>59.924038124068055</v>
      </c>
      <c r="G24" s="4"/>
    </row>
    <row r="25" spans="2:7" ht="38.25">
      <c r="B25" s="16" t="s">
        <v>23</v>
      </c>
      <c r="C25" s="7">
        <v>83850195.01</v>
      </c>
      <c r="D25" s="7">
        <v>78394655.76</v>
      </c>
      <c r="E25" s="20">
        <f t="shared" si="0"/>
        <v>-5455539.25</v>
      </c>
      <c r="F25" s="21">
        <f>D25/C25*100</f>
        <v>93.49370714123042</v>
      </c>
      <c r="G25" s="4"/>
    </row>
    <row r="26" spans="2:7" ht="25.5">
      <c r="B26" s="16" t="s">
        <v>24</v>
      </c>
      <c r="C26" s="7">
        <v>195042850.3</v>
      </c>
      <c r="D26" s="7">
        <v>189794571.71</v>
      </c>
      <c r="E26" s="20">
        <f t="shared" si="0"/>
        <v>-5248278.590000004</v>
      </c>
      <c r="F26" s="21">
        <f>D26/C26*100</f>
        <v>97.30916637963017</v>
      </c>
      <c r="G26" s="4"/>
    </row>
    <row r="27" spans="2:7" ht="15">
      <c r="B27" s="17" t="s">
        <v>28</v>
      </c>
      <c r="C27" s="6">
        <v>9811200</v>
      </c>
      <c r="D27" s="6">
        <v>10805169.98</v>
      </c>
      <c r="E27" s="20">
        <f t="shared" si="0"/>
        <v>993969.9800000004</v>
      </c>
      <c r="F27" s="21">
        <f>D27/C27*100</f>
        <v>110.13097256197</v>
      </c>
      <c r="G27" s="4"/>
    </row>
    <row r="28" spans="2:7" ht="15">
      <c r="B28" s="18" t="s">
        <v>25</v>
      </c>
      <c r="C28" s="6">
        <v>229600</v>
      </c>
      <c r="D28" s="6">
        <v>87300</v>
      </c>
      <c r="E28" s="20">
        <f t="shared" si="0"/>
        <v>-142300</v>
      </c>
      <c r="F28" s="21">
        <f>D28/C28*100</f>
        <v>38.02264808362369</v>
      </c>
      <c r="G28" s="4"/>
    </row>
    <row r="29" spans="2:7" ht="76.5">
      <c r="B29" s="16" t="s">
        <v>26</v>
      </c>
      <c r="C29" s="6">
        <v>305862.94</v>
      </c>
      <c r="D29" s="6">
        <v>1079919.3</v>
      </c>
      <c r="E29" s="20">
        <f t="shared" si="0"/>
        <v>774056.3600000001</v>
      </c>
      <c r="F29" s="21">
        <f>D29/C29*100</f>
        <v>353.07294829507623</v>
      </c>
      <c r="G29" s="4"/>
    </row>
    <row r="30" spans="2:7" ht="51">
      <c r="B30" s="12" t="s">
        <v>27</v>
      </c>
      <c r="C30" s="19">
        <v>0</v>
      </c>
      <c r="D30" s="19">
        <v>-89889.56</v>
      </c>
      <c r="E30" s="20">
        <f t="shared" si="0"/>
        <v>-89889.56</v>
      </c>
      <c r="F30" s="21" t="s">
        <v>19</v>
      </c>
      <c r="G30" s="4"/>
    </row>
    <row r="33" spans="3:4" ht="15">
      <c r="C33" s="24"/>
      <c r="D33" s="3"/>
    </row>
    <row r="35" spans="3:4" ht="15">
      <c r="C35" s="3"/>
      <c r="D35" s="3"/>
    </row>
  </sheetData>
  <sheetProtection/>
  <mergeCells count="2">
    <mergeCell ref="B1:F1"/>
    <mergeCell ref="B2:F2"/>
  </mergeCells>
  <printOptions/>
  <pageMargins left="0.354166666666667" right="0.354166666666667" top="0.354166666666667" bottom="0.275694444444444" header="0.511805555555555" footer="0.51180555555555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 LibreOffice_project/2524958677847fb3bb44820e40380acbe820f960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Станислав Елена Сергеевна</dc:creator>
  <cp:keywords/>
  <dc:description/>
  <cp:lastModifiedBy>Старшинова Ксения Ивановна</cp:lastModifiedBy>
  <cp:lastPrinted>2023-04-26T13:42:19Z</cp:lastPrinted>
  <dcterms:created xsi:type="dcterms:W3CDTF">2016-12-29T11:04:46Z</dcterms:created>
  <dcterms:modified xsi:type="dcterms:W3CDTF">2023-10-25T06:23:38Z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