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III кв.2021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<sst xmlns="http://schemas.openxmlformats.org/spreadsheetml/2006/main" count="36" uniqueCount="33">
  <si>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Анализ</t>
  </si>
  <si>
    <t>руб.</t>
  </si>
  <si>
    <t xml:space="preserve">Наименование </t>
  </si>
  <si>
    <t>Отклонение, руб.</t>
  </si>
  <si>
    <t>Отклонение, %</t>
  </si>
  <si>
    <t>ВСЕГО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</si>
  <si>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</si>
  <si>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</si>
  <si>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</si>
  <si>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</si>
  <si>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</si>
  <si>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</si>
  <si>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</si>
  <si>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</si>
  <si>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</si>
  <si>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</si>
  <si>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</si>
  <si>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</si>
  <si>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</si>
  <si>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-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</si>
  <si>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</si>
  <si>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</si>
  <si>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</si>
  <si>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</si>
  <si>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</si>
  <si>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ПРОЧИЕ БЕЗВОЗМЕЗДНЫЕ ПОСТУПЛЕНИЯ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</si>
  <si>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</si>
  <si>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</si>
  <si>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 xml:space="preserve">  Иные межбюджетные трансферты</t>
  </si>
  <si>
    <t xml:space="preserve"> поступления доходов в бюджет МО ГО "Вуктыл" по видам доходов  за 9 месяцев 2021 года в сравнении с соответствующим периодом 2020 года</t>
  </si>
  <si>
    <t>Поступление за 9 месяцев 2021 года</t>
  </si>
  <si>
    <t>Поступление за 9 месяцев 2020 года</t>
  </si>
  <si>
    <t>ЗАДОЛЖЕННОСТЬ И ПЕРЕРАСЧЕТЫ ПО ОТМЕНЕННЫМ НАЛОГАМ, СБОРАМ И ИНЫМ ОБЯЗАТЕЛЬНЫМ ПЛАТЕЖАМ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</si>
</sst>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?"/>
  </numFmts>
  <fonts count="4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53" applyFont="1" applyBorder="1" applyAlignment="1">
      <alignment horizontal="center"/>
      <protection/>
    </xf>
    <xf numFmtId="0" fontId="3" fillId="33" borderId="0" xfId="53" applyFont="1" applyFill="1" applyBorder="1" applyAlignment="1">
      <alignment horizontal="center" wrapText="1"/>
      <protection/>
    </xf>
    <xf numFmtId="4" fontId="5" fillId="34" borderId="11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53" applyNumberFormat="1" applyFont="1" applyBorder="1" applyAlignment="1">
      <alignment horizontal="center" vertical="center" wrapText="1"/>
      <protection/>
    </xf>
    <xf numFmtId="49" fontId="4" fillId="0" borderId="11" xfId="53" applyNumberFormat="1" applyFont="1" applyFill="1" applyBorder="1" applyAlignment="1">
      <alignment horizontal="center" vertical="center" wrapText="1"/>
      <protection/>
    </xf>
    <xf numFmtId="49" fontId="5" fillId="0" borderId="11" xfId="53" applyNumberFormat="1" applyFont="1" applyBorder="1" applyAlignment="1">
      <alignment horizontal="left"/>
      <protection/>
    </xf>
    <xf numFmtId="4" fontId="5" fillId="35" borderId="11" xfId="0" applyNumberFormat="1" applyFont="1" applyFill="1" applyBorder="1" applyAlignment="1">
      <alignment horizontal="center"/>
    </xf>
    <xf numFmtId="49" fontId="5" fillId="0" borderId="11" xfId="53" applyNumberFormat="1" applyFont="1" applyBorder="1" applyAlignment="1">
      <alignment horizontal="left" vertical="center" wrapText="1"/>
      <protection/>
    </xf>
    <xf numFmtId="49" fontId="5" fillId="33" borderId="11" xfId="53" applyNumberFormat="1" applyFont="1" applyFill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165" fontId="5" fillId="0" borderId="11" xfId="53" applyNumberFormat="1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9" fontId="5" fillId="33" borderId="11" xfId="0" applyNumberFormat="1" applyFont="1" applyFill="1" applyBorder="1" applyAlignment="1">
      <alignment horizontal="left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/>
    </xf>
    <xf numFmtId="164" fontId="5" fillId="35" borderId="11" xfId="53" applyNumberFormat="1" applyFont="1" applyFill="1" applyBorder="1" applyAlignment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tabSelected="1" workbookViewId="0" topLeftCell="A1">
      <selection activeCell="D23" sqref="D23"/>
    </sheetView>
  </sheetViews>
  <sheetFormatPr defaultColWidth="8.7109375" defaultRowHeight="15"/>
  <cols>
    <col min="1" max="1" width="4.57421875" style="0" customWidth="1"/>
    <col min="2" max="2" width="32.421875" style="0" customWidth="1"/>
    <col min="3" max="3" width="18.8515625" style="0" customWidth="1"/>
    <col min="4" max="4" width="16.8515625" style="0" customWidth="1"/>
    <col min="5" max="5" width="19.421875" style="0" customWidth="1"/>
    <col min="6" max="6" width="14.57421875" style="0" customWidth="1"/>
  </cols>
  <sheetData>
    <row r="1" spans="2:6" ht="15.75">
      <c r="B1" s="6" t="s">
        <v>0</v>
      </c>
      <c r="C1" s="6"/>
      <c r="D1" s="6"/>
      <c r="E1" s="6"/>
      <c r="F1" s="6"/>
    </row>
    <row r="2" spans="2:6" ht="34.5" customHeight="1">
      <c r="B2" s="7" t="s">
        <v>29</v>
      </c>
      <c r="C2" s="7"/>
      <c r="D2" s="7"/>
      <c r="E2" s="7"/>
      <c r="F2" s="7"/>
    </row>
    <row r="3" spans="2:5" ht="15">
      <c r="B3" s="1"/>
      <c r="C3" s="1"/>
      <c r="D3" s="1"/>
      <c r="E3" s="1"/>
    </row>
    <row r="4" spans="2:6" ht="15">
      <c r="B4" s="1"/>
      <c r="C4" s="1"/>
      <c r="D4" s="1"/>
      <c r="F4" s="2" t="s">
        <v>1</v>
      </c>
    </row>
    <row r="5" spans="2:5" ht="9.75" customHeight="1">
      <c r="B5" s="1"/>
      <c r="C5" s="1"/>
      <c r="D5" s="1"/>
      <c r="E5" s="2"/>
    </row>
    <row r="6" spans="2:7" ht="25.5">
      <c r="B6" s="10" t="s">
        <v>2</v>
      </c>
      <c r="C6" s="11" t="s">
        <v>30</v>
      </c>
      <c r="D6" s="11" t="s">
        <v>31</v>
      </c>
      <c r="E6" s="11" t="s">
        <v>3</v>
      </c>
      <c r="F6" s="11" t="s">
        <v>4</v>
      </c>
      <c r="G6" s="4"/>
    </row>
    <row r="7" spans="2:7" ht="15">
      <c r="B7" s="12" t="s">
        <v>5</v>
      </c>
      <c r="C7" s="13">
        <f>SUM(C8+C22)</f>
        <v>526168036.73</v>
      </c>
      <c r="D7" s="13">
        <f>SUM(D8+D22)</f>
        <v>637441888.34</v>
      </c>
      <c r="E7" s="22">
        <f aca="true" t="shared" si="0" ref="E7:E30">D7-C7</f>
        <v>111273851.61000001</v>
      </c>
      <c r="F7" s="23">
        <f aca="true" t="shared" si="1" ref="F7:F20">D7/C7*100</f>
        <v>121.14796867965197</v>
      </c>
      <c r="G7" s="4"/>
    </row>
    <row r="8" spans="2:7" ht="36.75" customHeight="1">
      <c r="B8" s="14" t="s">
        <v>6</v>
      </c>
      <c r="C8" s="8">
        <f>SUM(C9:C21)</f>
        <v>205493425.61</v>
      </c>
      <c r="D8" s="8">
        <f>SUM(D9:D21)</f>
        <v>164706555.26000002</v>
      </c>
      <c r="E8" s="22">
        <f t="shared" si="0"/>
        <v>-40786870.349999994</v>
      </c>
      <c r="F8" s="23">
        <f t="shared" si="1"/>
        <v>80.1517395367148</v>
      </c>
      <c r="G8" s="4"/>
    </row>
    <row r="9" spans="2:7" ht="33.75" customHeight="1">
      <c r="B9" s="14" t="s">
        <v>7</v>
      </c>
      <c r="C9" s="8">
        <v>130216947.14</v>
      </c>
      <c r="D9" s="21">
        <v>123480420.06</v>
      </c>
      <c r="E9" s="22">
        <f t="shared" si="0"/>
        <v>-6736527.079999998</v>
      </c>
      <c r="F9" s="23">
        <f t="shared" si="1"/>
        <v>94.82668943792902</v>
      </c>
      <c r="G9" s="4"/>
    </row>
    <row r="10" spans="2:8" ht="70.5" customHeight="1">
      <c r="B10" s="14" t="s">
        <v>8</v>
      </c>
      <c r="C10" s="8">
        <v>6061287.3</v>
      </c>
      <c r="D10" s="21">
        <v>5365370.63</v>
      </c>
      <c r="E10" s="22">
        <f t="shared" si="0"/>
        <v>-695916.6699999999</v>
      </c>
      <c r="F10" s="23">
        <f t="shared" si="1"/>
        <v>88.51866549866395</v>
      </c>
      <c r="G10" s="4"/>
      <c r="H10" s="5"/>
    </row>
    <row r="11" spans="2:7" ht="32.25" customHeight="1">
      <c r="B11" s="14" t="s">
        <v>9</v>
      </c>
      <c r="C11" s="8">
        <v>5641350.95</v>
      </c>
      <c r="D11" s="21">
        <v>6597492.22</v>
      </c>
      <c r="E11" s="22">
        <f t="shared" si="0"/>
        <v>956141.2699999996</v>
      </c>
      <c r="F11" s="23">
        <f t="shared" si="1"/>
        <v>116.94879964877916</v>
      </c>
      <c r="G11" s="4"/>
    </row>
    <row r="12" spans="2:7" ht="32.25" customHeight="1">
      <c r="B12" s="15" t="s">
        <v>10</v>
      </c>
      <c r="C12" s="8">
        <v>963729.74</v>
      </c>
      <c r="D12" s="21">
        <v>1564031.16</v>
      </c>
      <c r="E12" s="22">
        <f t="shared" si="0"/>
        <v>600301.4199999999</v>
      </c>
      <c r="F12" s="23">
        <f t="shared" si="1"/>
        <v>162.28939453502804</v>
      </c>
      <c r="G12" s="4"/>
    </row>
    <row r="13" spans="2:7" ht="30.75" customHeight="1">
      <c r="B13" s="14" t="s">
        <v>11</v>
      </c>
      <c r="C13" s="8">
        <v>2260203.64</v>
      </c>
      <c r="D13" s="21">
        <v>1272989.19</v>
      </c>
      <c r="E13" s="22">
        <f t="shared" si="0"/>
        <v>-987214.4500000002</v>
      </c>
      <c r="F13" s="23">
        <f t="shared" si="1"/>
        <v>56.32188035941752</v>
      </c>
      <c r="G13" s="4"/>
    </row>
    <row r="14" spans="2:7" ht="48.75" customHeight="1">
      <c r="B14" s="14" t="s">
        <v>32</v>
      </c>
      <c r="C14" s="8">
        <v>-110.22</v>
      </c>
      <c r="D14" s="21">
        <v>0</v>
      </c>
      <c r="E14" s="22">
        <f t="shared" si="0"/>
        <v>110.22</v>
      </c>
      <c r="F14" s="23">
        <f t="shared" si="1"/>
        <v>0</v>
      </c>
      <c r="G14" s="4"/>
    </row>
    <row r="15" spans="2:7" ht="81.75" customHeight="1">
      <c r="B15" s="14" t="s">
        <v>12</v>
      </c>
      <c r="C15" s="8">
        <v>18707167.96</v>
      </c>
      <c r="D15" s="21">
        <v>20092744.62</v>
      </c>
      <c r="E15" s="22">
        <f t="shared" si="0"/>
        <v>1385576.6600000001</v>
      </c>
      <c r="F15" s="23">
        <f t="shared" si="1"/>
        <v>107.40666178313396</v>
      </c>
      <c r="G15" s="4"/>
    </row>
    <row r="16" spans="2:7" ht="42.75" customHeight="1">
      <c r="B16" s="14" t="s">
        <v>13</v>
      </c>
      <c r="C16" s="8">
        <v>509746.05</v>
      </c>
      <c r="D16" s="21">
        <v>166337.72</v>
      </c>
      <c r="E16" s="22">
        <f t="shared" si="0"/>
        <v>-343408.32999999996</v>
      </c>
      <c r="F16" s="23">
        <f t="shared" si="1"/>
        <v>32.63148777709999</v>
      </c>
      <c r="G16" s="4"/>
    </row>
    <row r="17" spans="2:7" ht="62.25" customHeight="1">
      <c r="B17" s="14" t="s">
        <v>14</v>
      </c>
      <c r="C17" s="8">
        <v>4183425.56</v>
      </c>
      <c r="D17" s="21">
        <v>3477656.53</v>
      </c>
      <c r="E17" s="22">
        <f t="shared" si="0"/>
        <v>-705769.0300000003</v>
      </c>
      <c r="F17" s="23">
        <f t="shared" si="1"/>
        <v>83.12939910421161</v>
      </c>
      <c r="G17" s="4"/>
    </row>
    <row r="18" spans="2:7" ht="51" customHeight="1">
      <c r="B18" s="14" t="s">
        <v>15</v>
      </c>
      <c r="C18" s="8">
        <v>1830160.92</v>
      </c>
      <c r="D18" s="21">
        <v>838604.05</v>
      </c>
      <c r="E18" s="22">
        <f t="shared" si="0"/>
        <v>-991556.8699999999</v>
      </c>
      <c r="F18" s="23">
        <f t="shared" si="1"/>
        <v>45.82132865125325</v>
      </c>
      <c r="G18" s="4"/>
    </row>
    <row r="19" spans="2:7" ht="51" customHeight="1">
      <c r="B19" s="16" t="s">
        <v>16</v>
      </c>
      <c r="C19" s="8">
        <v>13242.4</v>
      </c>
      <c r="D19" s="21">
        <v>4079.37</v>
      </c>
      <c r="E19" s="22">
        <f t="shared" si="0"/>
        <v>-9163.029999999999</v>
      </c>
      <c r="F19" s="23">
        <f t="shared" si="1"/>
        <v>30.805367607080285</v>
      </c>
      <c r="G19" s="4"/>
    </row>
    <row r="20" spans="2:7" ht="51" customHeight="1">
      <c r="B20" s="16" t="s">
        <v>17</v>
      </c>
      <c r="C20" s="8">
        <v>35056274.17</v>
      </c>
      <c r="D20" s="21">
        <v>1846829.71</v>
      </c>
      <c r="E20" s="22">
        <f t="shared" si="0"/>
        <v>-33209444.46</v>
      </c>
      <c r="F20" s="23">
        <f t="shared" si="1"/>
        <v>5.268185948809288</v>
      </c>
      <c r="G20" s="4"/>
    </row>
    <row r="21" spans="2:7" ht="15">
      <c r="B21" s="17" t="s">
        <v>18</v>
      </c>
      <c r="C21" s="8">
        <v>50000</v>
      </c>
      <c r="D21" s="21">
        <v>0</v>
      </c>
      <c r="E21" s="22">
        <f t="shared" si="0"/>
        <v>-50000</v>
      </c>
      <c r="F21" s="23" t="s">
        <v>19</v>
      </c>
      <c r="G21" s="4"/>
    </row>
    <row r="22" spans="2:7" ht="42" customHeight="1">
      <c r="B22" s="14" t="s">
        <v>20</v>
      </c>
      <c r="C22" s="8">
        <f>C29+C28+C23</f>
        <v>320674611.12</v>
      </c>
      <c r="D22" s="8">
        <f>D29+D28+D23+D30</f>
        <v>472735333.08</v>
      </c>
      <c r="E22" s="8">
        <f>E29+E28+E23</f>
        <v>152395104.71999994</v>
      </c>
      <c r="F22" s="8"/>
      <c r="G22" s="4"/>
    </row>
    <row r="23" spans="2:7" ht="64.5" customHeight="1">
      <c r="B23" s="14" t="s">
        <v>21</v>
      </c>
      <c r="C23" s="8">
        <f>C24+C25+C26+C27</f>
        <v>320546798.53000003</v>
      </c>
      <c r="D23" s="8">
        <f>D24+D25+D26+D27</f>
        <v>472419757.02</v>
      </c>
      <c r="E23" s="22">
        <f t="shared" si="0"/>
        <v>151872958.48999995</v>
      </c>
      <c r="F23" s="23">
        <f>D23/C23*100</f>
        <v>147.37934029803955</v>
      </c>
      <c r="G23" s="4"/>
    </row>
    <row r="24" spans="2:7" ht="57" customHeight="1">
      <c r="B24" s="18" t="s">
        <v>22</v>
      </c>
      <c r="C24" s="9">
        <v>47615400.03</v>
      </c>
      <c r="D24" s="9">
        <v>70534378</v>
      </c>
      <c r="E24" s="22">
        <f t="shared" si="0"/>
        <v>22918977.97</v>
      </c>
      <c r="F24" s="23">
        <f>D24/C24*100</f>
        <v>148.13354073589625</v>
      </c>
      <c r="G24" s="4"/>
    </row>
    <row r="25" spans="2:7" ht="58.5" customHeight="1">
      <c r="B25" s="18" t="s">
        <v>23</v>
      </c>
      <c r="C25" s="9">
        <v>79033678.39</v>
      </c>
      <c r="D25" s="9">
        <v>202194619.79</v>
      </c>
      <c r="E25" s="22">
        <f t="shared" si="0"/>
        <v>123160941.39999999</v>
      </c>
      <c r="F25" s="23">
        <f>D25/C25*100</f>
        <v>255.83349264379342</v>
      </c>
      <c r="G25" s="4"/>
    </row>
    <row r="26" spans="2:7" ht="47.25" customHeight="1">
      <c r="B26" s="18" t="s">
        <v>24</v>
      </c>
      <c r="C26" s="9">
        <v>186267720.11</v>
      </c>
      <c r="D26" s="9">
        <v>198659575.23</v>
      </c>
      <c r="E26" s="22">
        <f t="shared" si="0"/>
        <v>12391855.119999975</v>
      </c>
      <c r="F26" s="23">
        <f>D26/C26*100</f>
        <v>106.65271208166503</v>
      </c>
      <c r="G26" s="4"/>
    </row>
    <row r="27" spans="2:7" ht="47.25" customHeight="1">
      <c r="B27" s="19" t="s">
        <v>28</v>
      </c>
      <c r="C27" s="8">
        <v>7630000</v>
      </c>
      <c r="D27" s="9">
        <v>1031184</v>
      </c>
      <c r="E27" s="22">
        <f t="shared" si="0"/>
        <v>-6598816</v>
      </c>
      <c r="F27" s="23" t="s">
        <v>19</v>
      </c>
      <c r="G27" s="4"/>
    </row>
    <row r="28" spans="2:7" ht="34.5" customHeight="1">
      <c r="B28" s="20" t="s">
        <v>25</v>
      </c>
      <c r="C28" s="8">
        <v>110550</v>
      </c>
      <c r="D28" s="21">
        <v>57100</v>
      </c>
      <c r="E28" s="22">
        <f t="shared" si="0"/>
        <v>-53450</v>
      </c>
      <c r="F28" s="23" t="s">
        <v>19</v>
      </c>
      <c r="G28" s="4"/>
    </row>
    <row r="29" spans="2:7" ht="120" customHeight="1">
      <c r="B29" s="18" t="s">
        <v>26</v>
      </c>
      <c r="C29" s="8">
        <v>17262.59</v>
      </c>
      <c r="D29" s="21">
        <v>592858.82</v>
      </c>
      <c r="E29" s="22">
        <f t="shared" si="0"/>
        <v>575596.23</v>
      </c>
      <c r="F29" s="23">
        <f>D29/C29*100</f>
        <v>3434.356142386513</v>
      </c>
      <c r="G29" s="4"/>
    </row>
    <row r="30" spans="2:7" ht="84.75" customHeight="1">
      <c r="B30" s="14" t="s">
        <v>27</v>
      </c>
      <c r="C30" s="21">
        <v>0</v>
      </c>
      <c r="D30" s="21">
        <v>-334382.76</v>
      </c>
      <c r="E30" s="22">
        <f t="shared" si="0"/>
        <v>-334382.76</v>
      </c>
      <c r="F30" s="23" t="s">
        <v>19</v>
      </c>
      <c r="G30" s="4"/>
    </row>
    <row r="33" spans="3:4" ht="15">
      <c r="C33" s="3"/>
      <c r="D33" s="3"/>
    </row>
    <row r="35" spans="3:4" ht="15">
      <c r="C35" s="3"/>
      <c r="D35" s="3"/>
    </row>
  </sheetData>
  <sheetProtection/>
  <mergeCells count="2">
    <mergeCell ref="B1:F1"/>
    <mergeCell ref="B2:F2"/>
  </mergeCells>
  <printOptions/>
  <pageMargins left="0.354166666666667" right="0.354166666666667" top="0.354166666666667" bottom="0.275694444444444" header="0.511805555555555" footer="0.51180555555555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LibreOffice/5.4.4.2$Windows_x86 LibreOffice_project/2524958677847fb3bb44820e40380acbe820f960</Application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Станислав Елена Сергеевна</dc:creator>
  <cp:keywords/>
  <dc:description/>
  <cp:lastModifiedBy>Орлова Татьяна Олеговна</cp:lastModifiedBy>
  <cp:lastPrinted>2019-04-12T10:36:29Z</cp:lastPrinted>
  <dcterms:created xsi:type="dcterms:W3CDTF">2016-12-29T11:04:46Z</dcterms:created>
  <dcterms:modified xsi:type="dcterms:W3CDTF">2021-10-21T13:44:32Z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