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0"/>
  </bookViews>
  <sheets>
    <sheet name="2024-2026" sheetId="1" r:id="rId1"/>
  </sheets>
  <definedNames>
    <definedName name="_xlnm.Print_Area" localSheetId="0">'2024-2026'!$A$1:$G$77</definedName>
  </definedNames>
  <calcPr fullCalcOnLoad="1" fullPrecision="0"/>
</workbook>
</file>

<file path=xl/sharedStrings.xml><?xml version="1.0" encoding="utf-8"?>
<sst xmlns="http://schemas.openxmlformats.org/spreadsheetml/2006/main" count="79" uniqueCount="79">
  <si>
    <t xml:space="preserve">Приложение 1 </t>
  </si>
  <si>
    <t>к пояснительной записке</t>
  </si>
  <si>
    <t>ПРОГНОЗ ПОСТУПЛЕНИЯ ДОХОДОВ</t>
  </si>
  <si>
    <t>Вид доходов</t>
  </si>
  <si>
    <t>2011 год,            тыс. руб.</t>
  </si>
  <si>
    <t>2020 год,                     рублей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</si>
  <si>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</si>
  <si>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</si>
  <si>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</si>
  <si>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</si>
  <si>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</si>
  <si>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</si>
  <si>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</si>
  <si>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</si>
  <si>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</si>
  <si>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</si>
  <si>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</si>
  <si>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</si>
  <si>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</si>
  <si>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</si>
  <si>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</si>
  <si>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</si>
  <si>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</si>
  <si>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</si>
  <si>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</si>
  <si>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</si>
  <si>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</si>
  <si>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</si>
  <si>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</si>
  <si>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</si>
  <si>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</si>
  <si>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</si>
  <si>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</si>
  <si>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</si>
  <si>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</si>
  <si>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</si>
  <si>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</si>
  <si>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</si>
  <si>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</si>
  <si>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</si>
  <si>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</si>
  <si>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</si>
  <si>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</si>
  <si>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Платежи, уплачиваемые в целях возмещения вреда</t>
  </si>
  <si>
    <t xml:space="preserve">   2024 год,     рублей</t>
  </si>
  <si>
    <t xml:space="preserve">   2025 год,     рублей</t>
  </si>
  <si>
    <t>В БЮДЖЕТ МУНИЦИПАЛЬНОГО ОКРУГА "ВУКТЫЛ" РЕСПУБЛИКИ КОМИ</t>
  </si>
  <si>
    <t>НА 2024 ГОД И ПЛАНОВЫЙ ПЕРИОД 2025 И 2026 ГОДОВ</t>
  </si>
  <si>
    <t xml:space="preserve">   2026 год,     рублей</t>
  </si>
  <si>
    <t>Дотации бюджетам муниципальных округов на выравнивание бюджетной обеспеченности</t>
  </si>
  <si>
    <t>Дотации бюджетам муниципальных округов на поддержку мер по обеспечению сбалансированности бюджетов</t>
  </si>
  <si>
    <t>Субсидии бюджетам муниципальных округов на оборудование и содержание ледовых переправ и зимних автомобильных дорог общего пользования местного значения</t>
  </si>
  <si>
    <t>Субсидии бюджетам муниципальных округов на поддержку муниципальных программ формирования современной городской среды</t>
  </si>
  <si>
    <t>Субсидии бюджетам муниципальных округов на укрепление материально-технической базы муниципальных учреждений сферы культуры</t>
  </si>
  <si>
    <t>Субсидия бюджетам муниципальных округов на организацию пассажирских перевозок речным транспортом во внутримуниципальном сообщении маломерными судами на территории Республики Коми</t>
  </si>
  <si>
    <t>Субсидии бюджетам муниципальных округов  на оплату муниципальными учреждениями услуг по обращению с твердыми коммунальными отходами</t>
  </si>
  <si>
    <t xml:space="preserve">Субсидии бюджетам муниципальных округов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 </t>
  </si>
  <si>
    <t xml:space="preserve">Субсидии бюджетам муниципальных округов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 </t>
  </si>
  <si>
    <t>Субсидии бюджетам муниципальных округов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</si>
  <si>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Субсидии бюджетам муниципальных округов на организацию транспортного обслуживания населения по муниципальным маршрутам регулярных перевозок пассажиров и багажа автомобильным транспортом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</si>
  <si>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</si>
  <si>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</si>
  <si>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бюджетам муниципальных округов на 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</si>
  <si>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Субвенции бюджетам муниципальных округов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</si>
  <si>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Субвенции бюджетам муниципальных округов на 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</si>
  <si>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Субвенции бюджетам муниципальных округов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самоупраления в Республике Коми отдельными государственными полномочиями Республики Коми"</t>
  </si>
  <si>
    <t>Субвенции бюджетам муниципальных округов на возмещение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</si>
  <si>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Субвенции бюджетам муниципальных округов на 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Коми"</t>
  </si>
  <si>
    <t>Субвенции бюджетам муниципальных округов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</si>
  <si>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бюджетам муниципальных округов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</si>
  <si>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округов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</si>
  <si>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Субвенции бюджетам муниципальных округов на осуществление государственных полномочия Республики Коми, предусмотренного пунктом "а" пункта 5 статьи 1 Закона Республики Коми "О наделении органов местного самоупраления в Республике Коми отдельными государственными полномочиями Республики Коми"</t>
  </si>
  <si>
    <t>Субвенции бюджетам муниципальных округов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самоупраления в Республике Коми отдельными государственными полномочиями Республики Коми"</t>
  </si>
  <si>
    <t>Иные межбюджетные трансферты бюджетам муниципальных округов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</si>
  <si>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 бюджетам муниципальных округов, имеющие целевое назначение, в целях софинансирования в полном объеме расходных обязательств органов местного самоуправления в Республике Коми на обеспечение первичных мер пожарной безопасности (обустройство и (или) ремонт пожарных водоемов)</t>
  </si>
  <si>
    <t xml:space="preserve">Субвенции бюджетам муниципальных округов на реализацию муниципальными дошкольными и муниципальными общеобразовательными организациями в Республике Коми общеобразовательных программ </t>
  </si>
  <si>
    <t>Субвенции бюджетам муниципальных округов на 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</si>
  <si>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бюджетам муниципальных округов на осуществление государственных полномочий Республики Коми, предусмотренных  статьями 2, 2(1) и 3 Закона Республики Коми "О наделении органов местного самоупраления в Республике Коми отдельными государственными полномочиями Республики Коми"</t>
  </si>
  <si>
    <t>Субсидии бюджетам муниципальных округов на оплату муниципальными учреждениями расходов за энергетические ресурсы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</si>
</sst>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?"/>
    <numFmt numFmtId="175" formatCode="#,##0.00000"/>
  </numFmts>
  <fonts count="46">
    <font>
      <sz val="10"/>
      <name val="Tahoma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3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70C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173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 shrinkToFit="1"/>
    </xf>
    <xf numFmtId="172" fontId="3" fillId="36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6"/>
  <sheetViews>
    <sheetView showGridLines="0" tabSelected="1" view="pageBreakPreview" zoomScaleNormal="90" zoomScaleSheetLayoutView="100" zoomScalePageLayoutView="0" workbookViewId="0" topLeftCell="A1">
      <selection activeCell="G9" sqref="G9"/>
    </sheetView>
  </sheetViews>
  <sheetFormatPr defaultColWidth="9.140625" defaultRowHeight="22.5" customHeight="1"/>
  <cols>
    <col min="1" max="1" width="2.00390625" style="1" customWidth="1"/>
    <col min="2" max="2" width="86.28125" style="2" customWidth="1"/>
    <col min="3" max="3" width="12.140625" style="2" hidden="1" customWidth="1"/>
    <col min="4" max="4" width="19.28125" style="2" customWidth="1"/>
    <col min="5" max="5" width="10.7109375" style="2" hidden="1" customWidth="1"/>
    <col min="6" max="6" width="20.28125" style="2" customWidth="1"/>
    <col min="7" max="7" width="20.7109375" style="2" customWidth="1"/>
    <col min="8" max="8" width="8.57421875" style="1" customWidth="1"/>
    <col min="9" max="9" width="17.8515625" style="1" customWidth="1"/>
    <col min="10" max="10" width="14.00390625" style="1" customWidth="1"/>
    <col min="11" max="11" width="31.140625" style="1" customWidth="1"/>
    <col min="12" max="16384" width="9.140625" style="1" customWidth="1"/>
  </cols>
  <sheetData>
    <row r="1" ht="22.5" customHeight="1">
      <c r="G1" s="7" t="s">
        <v>0</v>
      </c>
    </row>
    <row r="2" spans="2:7" ht="13.5" customHeight="1">
      <c r="B2" s="38" t="s">
        <v>1</v>
      </c>
      <c r="C2" s="38"/>
      <c r="D2" s="38"/>
      <c r="E2" s="38"/>
      <c r="F2" s="38"/>
      <c r="G2" s="38"/>
    </row>
    <row r="3" spans="2:7" ht="12.75" customHeight="1">
      <c r="B3" s="8"/>
      <c r="C3" s="8"/>
      <c r="D3" s="8"/>
      <c r="E3" s="8"/>
      <c r="F3" s="8"/>
      <c r="G3" s="8"/>
    </row>
    <row r="4" spans="2:7" ht="12.75" customHeight="1">
      <c r="B4" s="39" t="s">
        <v>2</v>
      </c>
      <c r="C4" s="39"/>
      <c r="D4" s="39"/>
      <c r="E4" s="39"/>
      <c r="F4" s="39"/>
      <c r="G4" s="39"/>
    </row>
    <row r="5" spans="2:7" ht="12.75" customHeight="1">
      <c r="B5" s="40" t="s">
        <v>46</v>
      </c>
      <c r="C5" s="40"/>
      <c r="D5" s="40"/>
      <c r="E5" s="40"/>
      <c r="F5" s="40"/>
      <c r="G5" s="40"/>
    </row>
    <row r="6" spans="2:7" ht="12.75" customHeight="1">
      <c r="B6" s="40" t="s">
        <v>47</v>
      </c>
      <c r="C6" s="40"/>
      <c r="D6" s="40"/>
      <c r="E6" s="40"/>
      <c r="F6" s="40"/>
      <c r="G6" s="40"/>
    </row>
    <row r="7" spans="2:7" ht="12.75" customHeight="1">
      <c r="B7" s="6"/>
      <c r="C7" s="6"/>
      <c r="D7" s="6"/>
      <c r="E7" s="6"/>
      <c r="F7" s="6"/>
      <c r="G7" s="6"/>
    </row>
    <row r="8" spans="2:7" ht="36" customHeight="1">
      <c r="B8" s="12" t="s">
        <v>3</v>
      </c>
      <c r="C8" s="12" t="s">
        <v>4</v>
      </c>
      <c r="D8" s="12" t="s">
        <v>44</v>
      </c>
      <c r="E8" s="12" t="s">
        <v>5</v>
      </c>
      <c r="F8" s="12" t="s">
        <v>45</v>
      </c>
      <c r="G8" s="12" t="s">
        <v>48</v>
      </c>
    </row>
    <row r="9" spans="2:7" ht="24" customHeight="1">
      <c r="B9" s="13" t="s">
        <v>6</v>
      </c>
      <c r="C9" s="14"/>
      <c r="D9" s="15">
        <f>D10+D45</f>
        <v>698855821.83</v>
      </c>
      <c r="E9" s="14"/>
      <c r="F9" s="15">
        <f>F10+F45</f>
        <v>648946953.68</v>
      </c>
      <c r="G9" s="15">
        <f>G10+G45</f>
        <v>642066855.26</v>
      </c>
    </row>
    <row r="10" spans="2:7" ht="20.25" customHeight="1">
      <c r="B10" s="13" t="s">
        <v>7</v>
      </c>
      <c r="C10" s="14"/>
      <c r="D10" s="10">
        <f>D11+D13+D15+D20+D23+D26+D30+D32+D35+D38+D40</f>
        <v>322594496.72</v>
      </c>
      <c r="E10" s="10"/>
      <c r="F10" s="10">
        <f>F11+F13+F15+F20+F23+F26+F30+F32+F35+F38+F40</f>
        <v>328094887.19</v>
      </c>
      <c r="G10" s="10">
        <f>G11+G13+G15+G20+G23+G26+G30+G32+G35+G38+G40</f>
        <v>323204153.46</v>
      </c>
    </row>
    <row r="11" spans="2:7" ht="19.5" customHeight="1">
      <c r="B11" s="16" t="s">
        <v>8</v>
      </c>
      <c r="C11" s="14"/>
      <c r="D11" s="10">
        <f>D12</f>
        <v>251416000</v>
      </c>
      <c r="E11" s="10"/>
      <c r="F11" s="10">
        <f>F12</f>
        <v>256243000</v>
      </c>
      <c r="G11" s="10">
        <f>G12</f>
        <v>243120000</v>
      </c>
    </row>
    <row r="12" spans="2:7" ht="20.25" customHeight="1">
      <c r="B12" s="16" t="s">
        <v>9</v>
      </c>
      <c r="C12" s="14"/>
      <c r="D12" s="10">
        <v>251416000</v>
      </c>
      <c r="E12" s="10"/>
      <c r="F12" s="10">
        <v>256243000</v>
      </c>
      <c r="G12" s="10">
        <v>243120000</v>
      </c>
    </row>
    <row r="13" spans="2:7" ht="29.25" customHeight="1">
      <c r="B13" s="16" t="s">
        <v>10</v>
      </c>
      <c r="C13" s="14"/>
      <c r="D13" s="10">
        <f>D14</f>
        <v>7238060</v>
      </c>
      <c r="E13" s="10"/>
      <c r="F13" s="10">
        <f>F14</f>
        <v>7550820</v>
      </c>
      <c r="G13" s="10">
        <f>G14</f>
        <v>7751140</v>
      </c>
    </row>
    <row r="14" spans="2:7" ht="31.5" customHeight="1">
      <c r="B14" s="16" t="s">
        <v>11</v>
      </c>
      <c r="C14" s="14"/>
      <c r="D14" s="10">
        <v>7238060</v>
      </c>
      <c r="E14" s="10"/>
      <c r="F14" s="10">
        <v>7550820</v>
      </c>
      <c r="G14" s="10">
        <v>7751140</v>
      </c>
    </row>
    <row r="15" spans="2:7" ht="19.5" customHeight="1">
      <c r="B15" s="16" t="s">
        <v>12</v>
      </c>
      <c r="C15" s="14"/>
      <c r="D15" s="10">
        <f>D16+D17+D18+D19</f>
        <v>12986000</v>
      </c>
      <c r="E15" s="10"/>
      <c r="F15" s="10">
        <f>F16+F17+F18+F19</f>
        <v>16094000</v>
      </c>
      <c r="G15" s="10">
        <f>G16+G17+G18+G19</f>
        <v>23860000</v>
      </c>
    </row>
    <row r="16" spans="2:7" ht="18.75" customHeight="1">
      <c r="B16" s="16" t="s">
        <v>13</v>
      </c>
      <c r="C16" s="14"/>
      <c r="D16" s="10">
        <v>12417000</v>
      </c>
      <c r="E16" s="10"/>
      <c r="F16" s="10">
        <v>15520000</v>
      </c>
      <c r="G16" s="10">
        <v>23281000</v>
      </c>
    </row>
    <row r="17" spans="2:7" ht="18.75" customHeight="1">
      <c r="B17" s="17" t="s">
        <v>14</v>
      </c>
      <c r="C17" s="14"/>
      <c r="D17" s="10">
        <v>0</v>
      </c>
      <c r="E17" s="10"/>
      <c r="F17" s="10">
        <v>0</v>
      </c>
      <c r="G17" s="10">
        <v>0</v>
      </c>
    </row>
    <row r="18" spans="2:7" ht="21" customHeight="1">
      <c r="B18" s="17" t="s">
        <v>15</v>
      </c>
      <c r="C18" s="14"/>
      <c r="D18" s="10">
        <v>24000</v>
      </c>
      <c r="E18" s="10"/>
      <c r="F18" s="10">
        <v>25000</v>
      </c>
      <c r="G18" s="10">
        <v>26000</v>
      </c>
    </row>
    <row r="19" spans="2:7" ht="21" customHeight="1">
      <c r="B19" s="16" t="s">
        <v>16</v>
      </c>
      <c r="C19" s="14"/>
      <c r="D19" s="10">
        <v>545000</v>
      </c>
      <c r="E19" s="10">
        <v>1600000</v>
      </c>
      <c r="F19" s="10">
        <v>549000</v>
      </c>
      <c r="G19" s="10">
        <v>553000</v>
      </c>
    </row>
    <row r="20" spans="2:7" ht="23.25" customHeight="1">
      <c r="B20" s="16" t="s">
        <v>17</v>
      </c>
      <c r="C20" s="14"/>
      <c r="D20" s="10">
        <f>D21+D22</f>
        <v>4400000</v>
      </c>
      <c r="E20" s="10"/>
      <c r="F20" s="10">
        <f>F21+F22</f>
        <v>4417000</v>
      </c>
      <c r="G20" s="10">
        <f>G21+G22</f>
        <v>4434000</v>
      </c>
    </row>
    <row r="21" spans="2:7" ht="22.5" customHeight="1">
      <c r="B21" s="18" t="s">
        <v>18</v>
      </c>
      <c r="C21" s="14"/>
      <c r="D21" s="10">
        <v>3095000</v>
      </c>
      <c r="E21" s="10"/>
      <c r="F21" s="10">
        <v>3110000</v>
      </c>
      <c r="G21" s="10">
        <v>3125000</v>
      </c>
    </row>
    <row r="22" spans="2:7" ht="22.5" customHeight="1">
      <c r="B22" s="18" t="s">
        <v>19</v>
      </c>
      <c r="C22" s="14"/>
      <c r="D22" s="10">
        <v>1305000</v>
      </c>
      <c r="E22" s="10"/>
      <c r="F22" s="10">
        <v>1307000</v>
      </c>
      <c r="G22" s="10">
        <v>1309000</v>
      </c>
    </row>
    <row r="23" spans="2:7" ht="23.25" customHeight="1">
      <c r="B23" s="16" t="s">
        <v>20</v>
      </c>
      <c r="C23" s="14"/>
      <c r="D23" s="10">
        <f>D24+D25</f>
        <v>3382000</v>
      </c>
      <c r="E23" s="10"/>
      <c r="F23" s="10">
        <f>F24+F25</f>
        <v>3416000</v>
      </c>
      <c r="G23" s="10">
        <f>G24+G25</f>
        <v>3450000</v>
      </c>
    </row>
    <row r="24" spans="2:7" ht="29.25" customHeight="1">
      <c r="B24" s="17" t="s">
        <v>21</v>
      </c>
      <c r="C24" s="14"/>
      <c r="D24" s="10">
        <v>3362000</v>
      </c>
      <c r="E24" s="10"/>
      <c r="F24" s="10">
        <v>3396000</v>
      </c>
      <c r="G24" s="10">
        <v>3430000</v>
      </c>
    </row>
    <row r="25" spans="2:7" ht="31.5" customHeight="1">
      <c r="B25" s="17" t="s">
        <v>22</v>
      </c>
      <c r="C25" s="14"/>
      <c r="D25" s="10">
        <v>20000</v>
      </c>
      <c r="E25" s="10"/>
      <c r="F25" s="10">
        <v>20000</v>
      </c>
      <c r="G25" s="10">
        <v>20000</v>
      </c>
    </row>
    <row r="26" spans="2:7" ht="36.75" customHeight="1">
      <c r="B26" s="16" t="s">
        <v>23</v>
      </c>
      <c r="C26" s="14"/>
      <c r="D26" s="10">
        <f>D27+D28+D29</f>
        <v>30214900</v>
      </c>
      <c r="E26" s="10"/>
      <c r="F26" s="10">
        <f>F27+F28+F29</f>
        <v>30409400</v>
      </c>
      <c r="G26" s="10">
        <f>G27+G28+G29</f>
        <v>30559400</v>
      </c>
    </row>
    <row r="27" spans="2:7" ht="79.5" customHeight="1">
      <c r="B27" s="16" t="s">
        <v>24</v>
      </c>
      <c r="C27" s="14"/>
      <c r="D27" s="10">
        <v>28899900</v>
      </c>
      <c r="E27" s="10">
        <f>3552500+607200+22105667</f>
        <v>26265367</v>
      </c>
      <c r="F27" s="10">
        <v>29094400</v>
      </c>
      <c r="G27" s="10">
        <v>29244400</v>
      </c>
    </row>
    <row r="28" spans="2:7" ht="25.5" customHeight="1">
      <c r="B28" s="16" t="s">
        <v>25</v>
      </c>
      <c r="C28" s="14"/>
      <c r="D28" s="10">
        <v>15000</v>
      </c>
      <c r="E28" s="10">
        <v>62000</v>
      </c>
      <c r="F28" s="10">
        <v>15000</v>
      </c>
      <c r="G28" s="10">
        <v>15000</v>
      </c>
    </row>
    <row r="29" spans="2:7" ht="62.25" customHeight="1">
      <c r="B29" s="16" t="s">
        <v>26</v>
      </c>
      <c r="C29" s="14"/>
      <c r="D29" s="10">
        <v>1300000</v>
      </c>
      <c r="E29" s="10">
        <v>1865080</v>
      </c>
      <c r="F29" s="10">
        <v>1300000</v>
      </c>
      <c r="G29" s="10">
        <v>1300000</v>
      </c>
    </row>
    <row r="30" spans="2:7" ht="25.5" customHeight="1">
      <c r="B30" s="16" t="s">
        <v>27</v>
      </c>
      <c r="C30" s="14"/>
      <c r="D30" s="10">
        <f>D31</f>
        <v>1073539.72</v>
      </c>
      <c r="E30" s="10"/>
      <c r="F30" s="10">
        <f>F31</f>
        <v>1043719.19</v>
      </c>
      <c r="G30" s="10">
        <f>G31</f>
        <v>1058665.46</v>
      </c>
    </row>
    <row r="31" spans="2:7" ht="25.5" customHeight="1">
      <c r="B31" s="16" t="s">
        <v>28</v>
      </c>
      <c r="C31" s="14"/>
      <c r="D31" s="10">
        <v>1073539.72</v>
      </c>
      <c r="E31" s="10"/>
      <c r="F31" s="10">
        <v>1043719.19</v>
      </c>
      <c r="G31" s="10">
        <v>1058665.46</v>
      </c>
    </row>
    <row r="32" spans="2:7" ht="36.75" customHeight="1">
      <c r="B32" s="16" t="s">
        <v>29</v>
      </c>
      <c r="C32" s="14"/>
      <c r="D32" s="10">
        <f>D33+D34</f>
        <v>8232435</v>
      </c>
      <c r="E32" s="10"/>
      <c r="F32" s="10">
        <f>F33+F34</f>
        <v>5093486</v>
      </c>
      <c r="G32" s="10">
        <f>G33+G34</f>
        <v>5093486</v>
      </c>
    </row>
    <row r="33" spans="2:7" ht="25.5" customHeight="1">
      <c r="B33" s="16" t="s">
        <v>30</v>
      </c>
      <c r="C33" s="14"/>
      <c r="D33" s="10">
        <v>2711000</v>
      </c>
      <c r="E33" s="10"/>
      <c r="F33" s="10">
        <v>2711000</v>
      </c>
      <c r="G33" s="10">
        <v>2711000</v>
      </c>
    </row>
    <row r="34" spans="2:7" ht="25.5" customHeight="1">
      <c r="B34" s="16" t="s">
        <v>31</v>
      </c>
      <c r="C34" s="14"/>
      <c r="D34" s="10">
        <v>5521435</v>
      </c>
      <c r="E34" s="10"/>
      <c r="F34" s="10">
        <v>2382486</v>
      </c>
      <c r="G34" s="10">
        <v>2382486</v>
      </c>
    </row>
    <row r="35" spans="2:7" ht="25.5" customHeight="1">
      <c r="B35" s="16" t="s">
        <v>32</v>
      </c>
      <c r="C35" s="14"/>
      <c r="D35" s="10">
        <f>D36+D37</f>
        <v>2411400</v>
      </c>
      <c r="E35" s="10"/>
      <c r="F35" s="10">
        <f>F36+F37</f>
        <v>2586900</v>
      </c>
      <c r="G35" s="10">
        <f>G36+G37</f>
        <v>2636900</v>
      </c>
    </row>
    <row r="36" spans="2:7" ht="62.25" customHeight="1">
      <c r="B36" s="16" t="s">
        <v>33</v>
      </c>
      <c r="C36" s="14"/>
      <c r="D36" s="10">
        <v>1864100</v>
      </c>
      <c r="E36" s="10"/>
      <c r="F36" s="10">
        <v>1989600</v>
      </c>
      <c r="G36" s="10">
        <v>1989600</v>
      </c>
    </row>
    <row r="37" spans="2:7" ht="36.75" customHeight="1">
      <c r="B37" s="16" t="s">
        <v>34</v>
      </c>
      <c r="C37" s="14"/>
      <c r="D37" s="10">
        <v>547300</v>
      </c>
      <c r="E37" s="10"/>
      <c r="F37" s="10">
        <v>597300</v>
      </c>
      <c r="G37" s="10">
        <v>647300</v>
      </c>
    </row>
    <row r="38" spans="2:7" ht="25.5" customHeight="1">
      <c r="B38" s="17" t="s">
        <v>35</v>
      </c>
      <c r="C38" s="19"/>
      <c r="D38" s="20">
        <f>D39</f>
        <v>7200</v>
      </c>
      <c r="E38" s="20"/>
      <c r="F38" s="20">
        <f>F39</f>
        <v>7600</v>
      </c>
      <c r="G38" s="20">
        <f>G39</f>
        <v>7600</v>
      </c>
    </row>
    <row r="39" spans="2:7" ht="34.5" customHeight="1">
      <c r="B39" s="17" t="s">
        <v>36</v>
      </c>
      <c r="C39" s="19"/>
      <c r="D39" s="20">
        <v>7200</v>
      </c>
      <c r="E39" s="20"/>
      <c r="F39" s="20">
        <v>7600</v>
      </c>
      <c r="G39" s="20">
        <v>7600</v>
      </c>
    </row>
    <row r="40" spans="2:7" ht="25.5" customHeight="1">
      <c r="B40" s="16" t="s">
        <v>37</v>
      </c>
      <c r="C40" s="14"/>
      <c r="D40" s="21">
        <f>D41+D42+D43+D44</f>
        <v>1232962</v>
      </c>
      <c r="E40" s="21"/>
      <c r="F40" s="21">
        <f>F41+F42+F43+F44</f>
        <v>1232962</v>
      </c>
      <c r="G40" s="21">
        <f>G41+G42+G43+G44</f>
        <v>1232962</v>
      </c>
    </row>
    <row r="41" spans="2:7" ht="31.5" customHeight="1">
      <c r="B41" s="17" t="s">
        <v>40</v>
      </c>
      <c r="C41" s="14"/>
      <c r="D41" s="21">
        <v>948670</v>
      </c>
      <c r="E41" s="21"/>
      <c r="F41" s="21">
        <v>948670</v>
      </c>
      <c r="G41" s="21">
        <v>948670</v>
      </c>
    </row>
    <row r="42" spans="2:7" ht="52.5" customHeight="1">
      <c r="B42" s="17" t="s">
        <v>41</v>
      </c>
      <c r="C42" s="14"/>
      <c r="D42" s="21">
        <v>60000</v>
      </c>
      <c r="E42" s="21"/>
      <c r="F42" s="21">
        <v>60000</v>
      </c>
      <c r="G42" s="21">
        <v>60000</v>
      </c>
    </row>
    <row r="43" spans="2:7" ht="26.25" customHeight="1">
      <c r="B43" s="22" t="s">
        <v>42</v>
      </c>
      <c r="C43" s="14"/>
      <c r="D43" s="21">
        <v>144292</v>
      </c>
      <c r="E43" s="21"/>
      <c r="F43" s="21">
        <v>144292</v>
      </c>
      <c r="G43" s="21">
        <v>144292</v>
      </c>
    </row>
    <row r="44" spans="2:7" ht="18" customHeight="1">
      <c r="B44" s="17" t="s">
        <v>43</v>
      </c>
      <c r="C44" s="14"/>
      <c r="D44" s="21">
        <v>80000</v>
      </c>
      <c r="E44" s="21"/>
      <c r="F44" s="21">
        <v>80000</v>
      </c>
      <c r="G44" s="21">
        <v>80000</v>
      </c>
    </row>
    <row r="45" spans="2:11" ht="25.5" customHeight="1">
      <c r="B45" s="23" t="s">
        <v>38</v>
      </c>
      <c r="C45" s="24" t="e">
        <f>C46+#REF!</f>
        <v>#REF!</v>
      </c>
      <c r="D45" s="25">
        <f>D46</f>
        <v>376261325.11</v>
      </c>
      <c r="E45" s="25">
        <f>E46</f>
        <v>305523465.3</v>
      </c>
      <c r="F45" s="25">
        <f>F46</f>
        <v>320852066.49</v>
      </c>
      <c r="G45" s="25">
        <f>G46</f>
        <v>318862701.8</v>
      </c>
      <c r="I45" s="3"/>
      <c r="J45" s="4"/>
      <c r="K45" s="4"/>
    </row>
    <row r="46" spans="2:10" ht="36.75" customHeight="1">
      <c r="B46" s="26" t="s">
        <v>39</v>
      </c>
      <c r="C46" s="27">
        <f>SUM(C47:C72)</f>
        <v>174021.4</v>
      </c>
      <c r="D46" s="20">
        <f>SUM(D47:D76)</f>
        <v>376261325.11</v>
      </c>
      <c r="E46" s="20">
        <f>SUM(E47:E76)</f>
        <v>305523465.3</v>
      </c>
      <c r="F46" s="20">
        <f>SUM(F47:F76)</f>
        <v>320852066.49</v>
      </c>
      <c r="G46" s="20">
        <f>SUM(G47:G76)</f>
        <v>318862701.8</v>
      </c>
      <c r="J46" s="4"/>
    </row>
    <row r="47" spans="2:9" ht="31.5" customHeight="1">
      <c r="B47" s="26" t="s">
        <v>49</v>
      </c>
      <c r="C47" s="27">
        <v>57143.1</v>
      </c>
      <c r="D47" s="20">
        <v>51300</v>
      </c>
      <c r="E47" s="28">
        <f>D47-C47</f>
        <v>-5843.1</v>
      </c>
      <c r="F47" s="20">
        <v>349400</v>
      </c>
      <c r="G47" s="29">
        <v>82200</v>
      </c>
      <c r="I47" s="3"/>
    </row>
    <row r="48" spans="2:10" ht="36.75" customHeight="1">
      <c r="B48" s="26" t="s">
        <v>50</v>
      </c>
      <c r="C48" s="27">
        <v>48515</v>
      </c>
      <c r="D48" s="20">
        <v>53055300</v>
      </c>
      <c r="E48" s="28">
        <f>D48-C48</f>
        <v>53006785</v>
      </c>
      <c r="F48" s="20">
        <v>0</v>
      </c>
      <c r="G48" s="29">
        <v>0</v>
      </c>
      <c r="J48" s="5"/>
    </row>
    <row r="49" spans="2:7" ht="37.5" customHeight="1">
      <c r="B49" s="30" t="s">
        <v>51</v>
      </c>
      <c r="C49" s="27">
        <v>449.7</v>
      </c>
      <c r="D49" s="10">
        <v>788600.62</v>
      </c>
      <c r="E49" s="28"/>
      <c r="F49" s="20">
        <v>788600.62</v>
      </c>
      <c r="G49" s="20">
        <v>788600.62</v>
      </c>
    </row>
    <row r="50" spans="2:7" ht="36.75" customHeight="1">
      <c r="B50" s="11" t="s">
        <v>52</v>
      </c>
      <c r="C50" s="27"/>
      <c r="D50" s="10">
        <v>6125436</v>
      </c>
      <c r="E50" s="29"/>
      <c r="F50" s="20">
        <v>2772430</v>
      </c>
      <c r="G50" s="20">
        <v>2772430</v>
      </c>
    </row>
    <row r="51" spans="2:7" ht="47.25" customHeight="1">
      <c r="B51" s="11" t="s">
        <v>53</v>
      </c>
      <c r="C51" s="27"/>
      <c r="D51" s="10">
        <v>99384</v>
      </c>
      <c r="E51" s="10"/>
      <c r="F51" s="10"/>
      <c r="G51" s="10"/>
    </row>
    <row r="52" spans="2:7" ht="47.25" customHeight="1">
      <c r="B52" s="11" t="s">
        <v>54</v>
      </c>
      <c r="C52" s="27"/>
      <c r="D52" s="10">
        <v>1500000</v>
      </c>
      <c r="E52" s="10"/>
      <c r="F52" s="10">
        <v>1500000</v>
      </c>
      <c r="G52" s="10">
        <v>1500000</v>
      </c>
    </row>
    <row r="53" spans="2:7" ht="47.25" customHeight="1">
      <c r="B53" s="11" t="s">
        <v>59</v>
      </c>
      <c r="C53" s="27"/>
      <c r="D53" s="10">
        <v>676714</v>
      </c>
      <c r="E53" s="10"/>
      <c r="F53" s="10">
        <v>655191.55</v>
      </c>
      <c r="G53" s="10">
        <v>633993.06</v>
      </c>
    </row>
    <row r="54" spans="2:7" ht="36.75" customHeight="1">
      <c r="B54" s="11" t="s">
        <v>78</v>
      </c>
      <c r="C54" s="27"/>
      <c r="D54" s="10">
        <v>21903997</v>
      </c>
      <c r="E54" s="10">
        <v>27074607</v>
      </c>
      <c r="F54" s="10">
        <v>21890277</v>
      </c>
      <c r="G54" s="10">
        <v>21890277</v>
      </c>
    </row>
    <row r="55" spans="2:7" ht="36.75" customHeight="1">
      <c r="B55" s="11" t="s">
        <v>55</v>
      </c>
      <c r="C55" s="27"/>
      <c r="D55" s="10">
        <v>348799</v>
      </c>
      <c r="E55" s="29"/>
      <c r="F55" s="20">
        <v>355639</v>
      </c>
      <c r="G55" s="20">
        <v>355639</v>
      </c>
    </row>
    <row r="56" spans="2:7" ht="53.25" customHeight="1">
      <c r="B56" s="11" t="s">
        <v>56</v>
      </c>
      <c r="C56" s="27"/>
      <c r="D56" s="10">
        <v>18475400</v>
      </c>
      <c r="E56" s="29"/>
      <c r="F56" s="10">
        <v>18475400</v>
      </c>
      <c r="G56" s="10">
        <v>18475400</v>
      </c>
    </row>
    <row r="57" spans="2:7" ht="48" customHeight="1">
      <c r="B57" s="11" t="s">
        <v>57</v>
      </c>
      <c r="C57" s="27"/>
      <c r="D57" s="10">
        <v>25082100</v>
      </c>
      <c r="E57" s="29"/>
      <c r="F57" s="10">
        <v>25082100</v>
      </c>
      <c r="G57" s="10">
        <v>25082100</v>
      </c>
    </row>
    <row r="58" spans="2:7" ht="63.75" customHeight="1">
      <c r="B58" s="11" t="s">
        <v>58</v>
      </c>
      <c r="C58" s="27"/>
      <c r="D58" s="10">
        <v>199304</v>
      </c>
      <c r="E58" s="29"/>
      <c r="F58" s="20">
        <v>199304</v>
      </c>
      <c r="G58" s="20">
        <f>F58</f>
        <v>199304</v>
      </c>
    </row>
    <row r="59" spans="2:7" ht="46.5" customHeight="1">
      <c r="B59" s="26" t="s">
        <v>60</v>
      </c>
      <c r="C59" s="27"/>
      <c r="D59" s="31">
        <v>2082806</v>
      </c>
      <c r="E59" s="32"/>
      <c r="F59" s="31">
        <v>2163020</v>
      </c>
      <c r="G59" s="31">
        <v>2259108</v>
      </c>
    </row>
    <row r="60" spans="2:7" ht="63.75" customHeight="1">
      <c r="B60" s="26" t="s">
        <v>63</v>
      </c>
      <c r="C60" s="27"/>
      <c r="D60" s="31">
        <v>4922</v>
      </c>
      <c r="E60" s="28"/>
      <c r="F60" s="29">
        <v>4388</v>
      </c>
      <c r="G60" s="29">
        <v>4388</v>
      </c>
    </row>
    <row r="61" spans="2:7" ht="63.75" customHeight="1">
      <c r="B61" s="26" t="s">
        <v>71</v>
      </c>
      <c r="C61" s="27"/>
      <c r="D61" s="31">
        <v>113634</v>
      </c>
      <c r="E61" s="28"/>
      <c r="F61" s="29">
        <v>116861</v>
      </c>
      <c r="G61" s="29">
        <v>116861</v>
      </c>
    </row>
    <row r="62" spans="2:7" ht="54" customHeight="1">
      <c r="B62" s="26" t="s">
        <v>66</v>
      </c>
      <c r="C62" s="27"/>
      <c r="D62" s="31">
        <v>1007564</v>
      </c>
      <c r="E62" s="28"/>
      <c r="F62" s="29">
        <v>1007564</v>
      </c>
      <c r="G62" s="29">
        <v>1007564</v>
      </c>
    </row>
    <row r="63" spans="2:7" ht="66" customHeight="1">
      <c r="B63" s="26" t="s">
        <v>72</v>
      </c>
      <c r="C63" s="27"/>
      <c r="D63" s="31">
        <v>66050</v>
      </c>
      <c r="E63" s="28"/>
      <c r="F63" s="31">
        <v>68000</v>
      </c>
      <c r="G63" s="31">
        <v>68000</v>
      </c>
    </row>
    <row r="64" spans="2:7" ht="98.25" customHeight="1">
      <c r="B64" s="33" t="s">
        <v>68</v>
      </c>
      <c r="C64" s="34">
        <v>338.9</v>
      </c>
      <c r="D64" s="10">
        <v>1123155</v>
      </c>
      <c r="E64" s="28">
        <f>D64-C64</f>
        <v>1122816.1</v>
      </c>
      <c r="F64" s="20">
        <v>1123155</v>
      </c>
      <c r="G64" s="20">
        <v>1123155</v>
      </c>
    </row>
    <row r="65" spans="2:7" ht="69.75" customHeight="1">
      <c r="B65" s="35" t="s">
        <v>65</v>
      </c>
      <c r="C65" s="27">
        <v>299.7</v>
      </c>
      <c r="D65" s="10">
        <v>550700</v>
      </c>
      <c r="E65" s="28">
        <f>D65-C65</f>
        <v>550400.3</v>
      </c>
      <c r="F65" s="10">
        <v>566800</v>
      </c>
      <c r="G65" s="10">
        <v>566800</v>
      </c>
    </row>
    <row r="66" spans="2:7" ht="67.5" customHeight="1">
      <c r="B66" s="35" t="s">
        <v>70</v>
      </c>
      <c r="C66" s="27">
        <v>1908</v>
      </c>
      <c r="D66" s="10">
        <v>2374800</v>
      </c>
      <c r="E66" s="10">
        <v>1793600</v>
      </c>
      <c r="F66" s="10">
        <v>2374800</v>
      </c>
      <c r="G66" s="10">
        <v>2374800</v>
      </c>
    </row>
    <row r="67" spans="2:7" ht="45.75" customHeight="1">
      <c r="B67" s="35" t="s">
        <v>75</v>
      </c>
      <c r="C67" s="27">
        <v>65367</v>
      </c>
      <c r="D67" s="10">
        <v>235487200</v>
      </c>
      <c r="E67" s="10">
        <v>221175900</v>
      </c>
      <c r="F67" s="10">
        <v>235487200</v>
      </c>
      <c r="G67" s="10">
        <v>235487200</v>
      </c>
    </row>
    <row r="68" spans="2:7" ht="69" customHeight="1">
      <c r="B68" s="26" t="s">
        <v>64</v>
      </c>
      <c r="C68" s="27"/>
      <c r="D68" s="31">
        <v>569759.49</v>
      </c>
      <c r="E68" s="28"/>
      <c r="F68" s="31">
        <v>579279.12</v>
      </c>
      <c r="G68" s="31">
        <v>579279.12</v>
      </c>
    </row>
    <row r="69" spans="2:7" ht="72" customHeight="1">
      <c r="B69" s="36" t="s">
        <v>77</v>
      </c>
      <c r="C69" s="27"/>
      <c r="D69" s="31">
        <v>26700</v>
      </c>
      <c r="E69" s="28"/>
      <c r="F69" s="31">
        <v>27400</v>
      </c>
      <c r="G69" s="31">
        <v>27400</v>
      </c>
    </row>
    <row r="70" spans="2:7" ht="66" customHeight="1">
      <c r="B70" s="36" t="s">
        <v>76</v>
      </c>
      <c r="C70" s="27"/>
      <c r="D70" s="31">
        <v>5200</v>
      </c>
      <c r="E70" s="31">
        <v>5200</v>
      </c>
      <c r="F70" s="31">
        <v>5200</v>
      </c>
      <c r="G70" s="31">
        <v>5200</v>
      </c>
    </row>
    <row r="71" spans="2:7" ht="75" customHeight="1">
      <c r="B71" s="36" t="s">
        <v>67</v>
      </c>
      <c r="C71" s="27"/>
      <c r="D71" s="31">
        <v>2594825</v>
      </c>
      <c r="E71" s="28"/>
      <c r="F71" s="31">
        <v>2669000</v>
      </c>
      <c r="G71" s="31">
        <v>2669000</v>
      </c>
    </row>
    <row r="72" spans="2:7" ht="82.5" customHeight="1">
      <c r="B72" s="36" t="s">
        <v>69</v>
      </c>
      <c r="C72" s="27"/>
      <c r="D72" s="31">
        <v>700000</v>
      </c>
      <c r="E72" s="31">
        <v>800000</v>
      </c>
      <c r="F72" s="31">
        <v>700000</v>
      </c>
      <c r="G72" s="31">
        <v>700000</v>
      </c>
    </row>
    <row r="73" spans="2:7" ht="70.5" customHeight="1">
      <c r="B73" s="36" t="s">
        <v>62</v>
      </c>
      <c r="C73" s="27"/>
      <c r="D73" s="31">
        <v>9375</v>
      </c>
      <c r="E73" s="31"/>
      <c r="F73" s="31">
        <v>9600</v>
      </c>
      <c r="G73" s="31">
        <v>9600</v>
      </c>
    </row>
    <row r="74" spans="2:7" ht="66" customHeight="1">
      <c r="B74" s="9" t="s">
        <v>61</v>
      </c>
      <c r="C74" s="27"/>
      <c r="D74" s="31">
        <v>18700</v>
      </c>
      <c r="E74" s="31"/>
      <c r="F74" s="31">
        <v>19300</v>
      </c>
      <c r="G74" s="31">
        <v>19300</v>
      </c>
    </row>
    <row r="75" spans="2:7" ht="78.75" customHeight="1">
      <c r="B75" s="37" t="s">
        <v>74</v>
      </c>
      <c r="C75" s="31"/>
      <c r="D75" s="31">
        <v>0</v>
      </c>
      <c r="E75" s="31"/>
      <c r="F75" s="31">
        <v>560097.2</v>
      </c>
      <c r="G75" s="31">
        <v>0</v>
      </c>
    </row>
    <row r="76" spans="2:7" ht="56.25" customHeight="1">
      <c r="B76" s="9" t="s">
        <v>73</v>
      </c>
      <c r="C76" s="31"/>
      <c r="D76" s="31">
        <v>1219600</v>
      </c>
      <c r="E76" s="31"/>
      <c r="F76" s="31">
        <v>1302060</v>
      </c>
      <c r="G76" s="31">
        <v>65103</v>
      </c>
    </row>
  </sheetData>
  <sheetProtection selectLockedCells="1" selectUnlockedCells="1"/>
  <mergeCells count="4">
    <mergeCell ref="B2:G2"/>
    <mergeCell ref="B4:G4"/>
    <mergeCell ref="B5:G5"/>
    <mergeCell ref="B6:G6"/>
  </mergeCells>
  <printOptions/>
  <pageMargins left="1.1811023622047245" right="0" top="0.7480314960629921" bottom="0.7480314960629921" header="0.5118110236220472" footer="0.5118110236220472"/>
  <pageSetup fitToHeight="2" fitToWidth="1" horizontalDpi="600" verticalDpi="600" orientation="portrait" paperSize="9" scale="4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Потолицын Антон</dc:creator>
  <cp:keywords/>
  <dc:description/>
  <cp:lastModifiedBy>Старшинова Ксения Ивановна</cp:lastModifiedBy>
  <cp:lastPrinted>2023-11-13T09:44:15Z</cp:lastPrinted>
  <dcterms:created xsi:type="dcterms:W3CDTF">2002-03-12T07:14:55Z</dcterms:created>
  <dcterms:modified xsi:type="dcterms:W3CDTF">2023-11-13T12:00:21Z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-580602356</vt:i4>
  </property>
  <property fmtid="{D5CDD505-2E9C-101B-9397-08002B2CF9AE}" pid="3" name="_AuthorEmail">
    <vt:lpwstr>rassolenko@minfin</vt:lpwstr>
  </property>
  <property fmtid="{D5CDD505-2E9C-101B-9397-08002B2CF9AE}" pid="4" name="_AuthorEmailDisplayName">
    <vt:lpwstr>Рассоленко Олег Иванович</vt:lpwstr>
  </property>
  <property fmtid="{D5CDD505-2E9C-101B-9397-08002B2CF9AE}" pid="5" name="_EmailSubject">
    <vt:lpwstr>Проект Закона "О республиканском бюджете РК на 2004", приложение по нормативам отчислений налогов</vt:lpwstr>
  </property>
  <property fmtid="{D5CDD505-2E9C-101B-9397-08002B2CF9AE}" pid="6" name="_ReviewingToolsShownOnce">
    <vt:lpwstr/>
  </property>
</Properties>
</file>