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0"/>
  </bookViews>
  <sheets>
    <sheet name="2024" sheetId="1" r:id="rId1"/>
  </sheets>
  <definedNames>
    <definedName name="_xlnm.Print_Titles" localSheetId="0">'2024'!$5:$5</definedName>
    <definedName name="_xlnm.Print_Area" localSheetId="0">'2024'!$A$1:$G$62</definedName>
  </definedNames>
  <calcPr fullCalcOnLoad="1"/>
</workbook>
</file>

<file path=xl/sharedStrings.xml><?xml version="1.0" encoding="utf-8"?>
<sst xmlns="http://schemas.openxmlformats.org/spreadsheetml/2006/main" count="123" uniqueCount="123">
  <si>
    <t>Сведения о доходах бюджета МО ГО "Вуктыл"</t>
  </si>
  <si>
    <t>рублей</t>
  </si>
  <si>
    <t xml:space="preserve"> Наименование показателя</t>
  </si>
  <si>
    <t>Код дохода по бюджетной классификации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</si>
  <si>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</si>
  <si>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</si>
  <si>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</si>
  <si>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</si>
  <si>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</si>
  <si>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</si>
  <si>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</si>
  <si>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</si>
  <si>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</si>
  <si>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</si>
  <si>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</si>
  <si>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</si>
  <si>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</si>
  <si>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</si>
  <si>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</si>
  <si>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</si>
  <si>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</si>
  <si>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</si>
  <si>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</si>
  <si>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</si>
  <si>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</si>
  <si>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</si>
  <si>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</si>
  <si>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</si>
  <si>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Земельный налог</t>
  </si>
  <si>
    <t>1 06 06000 00 0000 110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</si>
  <si>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</si>
  <si>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</si>
  <si>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</si>
  <si>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</si>
  <si>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</si>
  <si>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</si>
  <si>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</si>
  <si>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</si>
  <si>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</si>
  <si>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</si>
  <si>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Платежи от государственных и муниципальных унитарных предприятий</t>
  </si>
  <si>
    <t>1 11 07000 00 0000 120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</si>
  <si>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</si>
  <si>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</si>
  <si>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</si>
  <si>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</si>
  <si>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</si>
  <si>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</si>
  <si>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ДОХОДЫ ОТ ОКАЗАНИЯ ПЛАТНЫХ УСЛУГ  И КОМПЕНСАЦИИ ЗАТРАТ ГОСУДАРСТВА</t>
  </si>
  <si>
    <t>1 13 00000 00 0000 000</t>
  </si>
  <si>
    <t>Доходы от оказания платных услуг (работ)</t>
  </si>
  <si>
    <t>1 13 01000 00 0000 130</t>
  </si>
  <si>
    <t>Доходы от компенсации затрат государства</t>
  </si>
  <si>
    <t>1 13 02000 00 0000 130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</si>
  <si>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</si>
  <si>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</si>
  <si>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</si>
  <si>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</si>
  <si>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 xml:space="preserve">Доходы от продажи земельных участков, находящихся в государственной и муниципальной собственности
</t>
  </si>
  <si>
    <t>1 14 06000 00 0000 430</t>
  </si>
  <si>
    <t>АДМИНИСТРАТИВНЫЕ ПЛАТЕЖИ И СБОРЫ</t>
  </si>
  <si>
    <t>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</si>
  <si>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</si>
  <si>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ШТРАФЫ, САНКЦИИ, ВОЗМЕЩЕНИЕ УЩЕРБА</t>
  </si>
  <si>
    <t>1 16 00000 00 0000 000</t>
  </si>
  <si>
    <t>ПРОЧИЕ НЕНАЛОГОВЫЕ ДОХОДЫ</t>
  </si>
  <si>
    <t>1 17 00000 00 0000 000</t>
  </si>
  <si>
    <t>Прочие неналоговые доходы бюджетов городских округов</t>
  </si>
  <si>
    <t>1 17 05000 00 0000 180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</si>
  <si>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</si>
  <si>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</si>
  <si>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</si>
  <si>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</si>
  <si>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 xml:space="preserve">Дотации бюджетам бюджетной системы Российской Федерации </t>
  </si>
  <si>
    <t>2 02 10000 00 0000 150</t>
  </si>
  <si>
    <t>Субсидии бюджетам бюджетной системы Российской Федерации (межбюджетные субсидии)</t>
  </si>
  <si>
    <t>2 02 20000 00 0000 150</t>
  </si>
  <si>
    <t xml:space="preserve">Субвенции бюджетам бюджетной системы Российской Федерации </t>
  </si>
  <si>
    <t>2 02 30000 00 0000 150</t>
  </si>
  <si>
    <t>2 04 00000 00 0000 000</t>
  </si>
  <si>
    <t>ПРОЧИЕ БЕЗВОЗМЕЗДНЫЕ ПОСТУПЛЕНИЯ</t>
  </si>
  <si>
    <t>2 07 00000 00 0000 000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</si>
  <si>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</si>
  <si>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</si>
  <si>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</si>
  <si>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</si>
  <si>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ИТОГО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</si>
  <si>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</si>
  <si>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</si>
  <si>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Платежи, уплачиваемые в целях возмещения вреда</t>
  </si>
  <si>
    <t xml:space="preserve">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</si>
  <si>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</si>
  <si>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1 15 02000 00 0000 140</t>
  </si>
  <si>
    <t>1 16 10000 00 0000 100</t>
  </si>
  <si>
    <t>1 16 11000 01 0000 100</t>
  </si>
  <si>
    <t>Иные межбюджетные трансферты</t>
  </si>
  <si>
    <t>1 16 01000 01 0000 100</t>
  </si>
  <si>
    <t>1 17 01000 00 0000 180</t>
  </si>
  <si>
    <t>Невыясненные поступления</t>
  </si>
  <si>
    <t>Факт  за 2022 год</t>
  </si>
  <si>
    <t>Ожидаемое исполнение  за 2023 год</t>
  </si>
  <si>
    <t>Прогноз на 2024 год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</si>
  <si>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</si>
  <si>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
1 16 07000 00 0000 140
</t>
  </si>
  <si>
    <t xml:space="preserve"> 2 08 04000 14 0000 150</t>
  </si>
  <si>
    <t>2 07 04050 14 0000 150</t>
  </si>
  <si>
    <t>Прочие безвозмездные поступления в бюджеты муниципальных округов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</si>
  <si>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</si>
  <si>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по видам  доходов на 2024 год и плановый период 2025 и 2026 годов в сравнении с ожидаемым исполнением за 2023 год и отчетом за 2022 год</t>
  </si>
  <si>
    <t>Прогноз на 2025 год</t>
  </si>
  <si>
    <t>Прогноз на 2026 год</t>
  </si>
  <si>
    <t>1 17 15000 00 0000 100</t>
  </si>
  <si>
    <t>Инициативные платежи</t>
  </si>
  <si>
    <t>2 07 04020 14 0000 100</t>
  </si>
  <si>
    <t>Перечисления из бюджетов муниципальных округов (в бюджеты муниципальных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</si>
  <si>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</si>
  <si>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</si>
  <si>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ЗАДОЛЖЕННОСТЬ И ПЕРЕРАСЧЕТЫ ПО ОТМЕНЕННЫМ НАЛОГАМ, СБОРАМ И ИНЫМ ОБЯЗАТЕЛЬНЫМ ПЛАТЕЖАМ</t>
  </si>
  <si>
    <t>1 09 04000 00 0000 110</t>
  </si>
  <si>
    <t>1 09 04050 00 0000 100</t>
  </si>
  <si>
    <t>Земельный налог (по обязательствам, возникшим до 1 января 2006 года)</t>
  </si>
  <si>
    <t>1 16 09000 00 0000 140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</si>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</sst>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_-* #,##0_р_._-;\-* #,##0_р_._-;_-* \-_р_._-;_-@_-"/>
    <numFmt numFmtId="174" formatCode="#,##0.0"/>
    <numFmt numFmtId="175" formatCode="000"/>
    <numFmt numFmtId="176" formatCode="?"/>
  </numFmts>
  <fonts count="46">
    <font>
      <sz val="10"/>
      <name val="Times New Roman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2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173" fontId="2" fillId="0" borderId="0" xfId="0" applyNumberFormat="1" applyFont="1" applyFill="1" applyAlignment="1">
      <alignment horizontal="right" vertical="top"/>
    </xf>
    <xf numFmtId="4" fontId="2" fillId="0" borderId="0" xfId="0" applyNumberFormat="1" applyFont="1" applyFill="1" applyAlignment="1">
      <alignment vertical="top" wrapText="1"/>
    </xf>
    <xf numFmtId="0" fontId="44" fillId="0" borderId="0" xfId="0" applyFont="1" applyFill="1" applyAlignment="1">
      <alignment vertical="top"/>
    </xf>
    <xf numFmtId="0" fontId="2" fillId="0" borderId="10" xfId="0" applyFont="1" applyFill="1" applyBorder="1" applyAlignment="1">
      <alignment vertical="top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176" fontId="2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175" fontId="2" fillId="0" borderId="10" xfId="0" applyNumberFormat="1" applyFont="1" applyFill="1" applyBorder="1" applyAlignment="1">
      <alignment horizontal="center" vertical="top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4" fontId="2" fillId="34" borderId="10" xfId="0" applyNumberFormat="1" applyFont="1" applyFill="1" applyBorder="1" applyAlignment="1">
      <alignment horizontal="right" vertical="top" wrapText="1"/>
    </xf>
    <xf numFmtId="4" fontId="2" fillId="34" borderId="10" xfId="0" applyNumberFormat="1" applyFont="1" applyFill="1" applyBorder="1" applyAlignment="1" applyProtection="1">
      <alignment horizontal="right" vertical="top" wrapText="1"/>
      <protection/>
    </xf>
    <xf numFmtId="174" fontId="2" fillId="34" borderId="10" xfId="0" applyNumberFormat="1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view="pageBreakPreview" zoomScaleNormal="80" zoomScaleSheetLayoutView="100" zoomScalePageLayoutView="0" workbookViewId="0" topLeftCell="A1">
      <selection activeCell="C7" sqref="C7"/>
    </sheetView>
  </sheetViews>
  <sheetFormatPr defaultColWidth="9.33203125" defaultRowHeight="19.5" customHeight="1"/>
  <cols>
    <col min="1" max="1" width="72" style="1" customWidth="1"/>
    <col min="2" max="2" width="31.83203125" style="2" customWidth="1"/>
    <col min="3" max="5" width="20.83203125" style="2" customWidth="1"/>
    <col min="6" max="7" width="21.33203125" style="3" customWidth="1"/>
    <col min="8" max="16384" width="9.33203125" style="3" customWidth="1"/>
  </cols>
  <sheetData>
    <row r="1" spans="1:5" ht="42" customHeight="1">
      <c r="A1" s="24" t="s">
        <v>0</v>
      </c>
      <c r="B1" s="24"/>
      <c r="C1" s="24"/>
      <c r="D1" s="24"/>
      <c r="E1" s="24"/>
    </row>
    <row r="2" spans="1:5" ht="48" customHeight="1">
      <c r="A2" s="24" t="s">
        <v>108</v>
      </c>
      <c r="B2" s="24"/>
      <c r="C2" s="24"/>
      <c r="D2" s="24"/>
      <c r="E2" s="24"/>
    </row>
    <row r="3" spans="1:5" ht="19.5" customHeight="1">
      <c r="A3" s="24"/>
      <c r="B3" s="24"/>
      <c r="C3" s="24"/>
      <c r="D3" s="24"/>
      <c r="E3" s="24"/>
    </row>
    <row r="4" ht="19.5" customHeight="1">
      <c r="G4" s="4" t="s">
        <v>1</v>
      </c>
    </row>
    <row r="5" spans="1:7" ht="59.25" customHeight="1">
      <c r="A5" s="9" t="s">
        <v>2</v>
      </c>
      <c r="B5" s="9" t="s">
        <v>3</v>
      </c>
      <c r="C5" s="22" t="s">
        <v>99</v>
      </c>
      <c r="D5" s="8" t="s">
        <v>100</v>
      </c>
      <c r="E5" s="18" t="s">
        <v>101</v>
      </c>
      <c r="F5" s="18" t="s">
        <v>109</v>
      </c>
      <c r="G5" s="18" t="s">
        <v>110</v>
      </c>
    </row>
    <row r="6" spans="1:7" ht="19.5" customHeight="1">
      <c r="A6" s="7" t="s">
        <v>4</v>
      </c>
      <c r="B6" s="10" t="s">
        <v>5</v>
      </c>
      <c r="C6" s="20">
        <f>C7+C9+C11+C16+C19+C24+C29+C31+C34+C37+C39+C45</f>
        <v>322605035.51000005</v>
      </c>
      <c r="D6" s="20">
        <f>D7+D9+D11+D16+D19+D22+D24+D29+D31+D34+D37+D39+D45</f>
        <v>342573188.34000003</v>
      </c>
      <c r="E6" s="20">
        <f>E7+E9+E11+E16+E19+E24+E29+E31+E34+E37+E39+E45</f>
        <v>322594496.72</v>
      </c>
      <c r="F6" s="20">
        <f>F7+F9+F11+F16+F19+F24+F29+F31+F34+F37+F39+F45</f>
        <v>328094887.19</v>
      </c>
      <c r="G6" s="20">
        <f>G7+G9+G11+G16+G19+G24+G29+G31+G34+G37+G39+G45</f>
        <v>323204153.46</v>
      </c>
    </row>
    <row r="7" spans="1:7" ht="19.5" customHeight="1">
      <c r="A7" s="7" t="s">
        <v>6</v>
      </c>
      <c r="B7" s="10" t="s">
        <v>7</v>
      </c>
      <c r="C7" s="20">
        <f>C8</f>
        <v>248030216.12</v>
      </c>
      <c r="D7" s="20">
        <f>D8</f>
        <v>270372200</v>
      </c>
      <c r="E7" s="20">
        <f>E8</f>
        <v>251416000</v>
      </c>
      <c r="F7" s="20">
        <f>F8</f>
        <v>256243000</v>
      </c>
      <c r="G7" s="20">
        <f>G8</f>
        <v>243120000</v>
      </c>
    </row>
    <row r="8" spans="1:7" ht="19.5" customHeight="1">
      <c r="A8" s="7" t="s">
        <v>8</v>
      </c>
      <c r="B8" s="10" t="s">
        <v>9</v>
      </c>
      <c r="C8" s="20">
        <v>248030216.12</v>
      </c>
      <c r="D8" s="20">
        <v>270372200</v>
      </c>
      <c r="E8" s="20">
        <v>251416000</v>
      </c>
      <c r="F8" s="20">
        <v>256243000</v>
      </c>
      <c r="G8" s="20">
        <v>243120000</v>
      </c>
    </row>
    <row r="9" spans="1:7" ht="45.75" customHeight="1">
      <c r="A9" s="7" t="s">
        <v>10</v>
      </c>
      <c r="B9" s="10" t="s">
        <v>11</v>
      </c>
      <c r="C9" s="20">
        <f>C10</f>
        <v>7602173.56</v>
      </c>
      <c r="D9" s="20">
        <f>D10</f>
        <v>7241030</v>
      </c>
      <c r="E9" s="20">
        <f>E10</f>
        <v>7238060</v>
      </c>
      <c r="F9" s="20">
        <f>F10</f>
        <v>7550820</v>
      </c>
      <c r="G9" s="20">
        <f>G10</f>
        <v>7751140</v>
      </c>
    </row>
    <row r="10" spans="1:7" ht="33.75" customHeight="1">
      <c r="A10" s="7" t="s">
        <v>12</v>
      </c>
      <c r="B10" s="10" t="s">
        <v>13</v>
      </c>
      <c r="C10" s="20">
        <v>7602173.56</v>
      </c>
      <c r="D10" s="20">
        <v>7241030</v>
      </c>
      <c r="E10" s="20">
        <v>7238060</v>
      </c>
      <c r="F10" s="20">
        <v>7550820</v>
      </c>
      <c r="G10" s="20">
        <v>7751140</v>
      </c>
    </row>
    <row r="11" spans="1:7" ht="19.5" customHeight="1">
      <c r="A11" s="7" t="s">
        <v>14</v>
      </c>
      <c r="B11" s="10" t="s">
        <v>15</v>
      </c>
      <c r="C11" s="20">
        <f>C12+C13+C14+C15</f>
        <v>6557343.64</v>
      </c>
      <c r="D11" s="20">
        <f>D12+D13+D14+D15</f>
        <v>12729542</v>
      </c>
      <c r="E11" s="20">
        <f>E12+E13+E14+E15</f>
        <v>12986000</v>
      </c>
      <c r="F11" s="20">
        <f>F12+F13+F14+F15</f>
        <v>16094000</v>
      </c>
      <c r="G11" s="20">
        <f>G12+G13+G14+G15</f>
        <v>23860000</v>
      </c>
    </row>
    <row r="12" spans="1:7" ht="32.25" customHeight="1">
      <c r="A12" s="7" t="s">
        <v>16</v>
      </c>
      <c r="B12" s="10" t="s">
        <v>17</v>
      </c>
      <c r="C12" s="20">
        <v>6099226.88</v>
      </c>
      <c r="D12" s="20">
        <v>12405000</v>
      </c>
      <c r="E12" s="20">
        <v>12417000</v>
      </c>
      <c r="F12" s="20">
        <v>15520000</v>
      </c>
      <c r="G12" s="20">
        <v>23281000</v>
      </c>
    </row>
    <row r="13" spans="1:7" ht="32.25" customHeight="1">
      <c r="A13" s="7" t="s">
        <v>18</v>
      </c>
      <c r="B13" s="10" t="s">
        <v>19</v>
      </c>
      <c r="C13" s="20">
        <v>-121611.58</v>
      </c>
      <c r="D13" s="20">
        <v>0</v>
      </c>
      <c r="E13" s="20">
        <v>0</v>
      </c>
      <c r="F13" s="20">
        <v>0</v>
      </c>
      <c r="G13" s="20">
        <v>0</v>
      </c>
    </row>
    <row r="14" spans="1:7" ht="19.5" customHeight="1">
      <c r="A14" s="7" t="s">
        <v>20</v>
      </c>
      <c r="B14" s="10" t="s">
        <v>21</v>
      </c>
      <c r="C14" s="20">
        <v>30443.09</v>
      </c>
      <c r="D14" s="20">
        <v>33542</v>
      </c>
      <c r="E14" s="20">
        <v>24000</v>
      </c>
      <c r="F14" s="20">
        <v>25000</v>
      </c>
      <c r="G14" s="20">
        <v>26000</v>
      </c>
    </row>
    <row r="15" spans="1:7" ht="32.25" customHeight="1">
      <c r="A15" s="7" t="s">
        <v>22</v>
      </c>
      <c r="B15" s="10" t="s">
        <v>23</v>
      </c>
      <c r="C15" s="20">
        <v>549285.25</v>
      </c>
      <c r="D15" s="20">
        <v>291000</v>
      </c>
      <c r="E15" s="20">
        <v>545000</v>
      </c>
      <c r="F15" s="20">
        <v>549000</v>
      </c>
      <c r="G15" s="20">
        <v>553000</v>
      </c>
    </row>
    <row r="16" spans="1:7" ht="19.5" customHeight="1">
      <c r="A16" s="7" t="s">
        <v>24</v>
      </c>
      <c r="B16" s="10" t="s">
        <v>25</v>
      </c>
      <c r="C16" s="20">
        <f>C17+C18</f>
        <v>4349399.33</v>
      </c>
      <c r="D16" s="20">
        <f>D17+D18</f>
        <v>3997000</v>
      </c>
      <c r="E16" s="20">
        <f>E17+E18</f>
        <v>4400000</v>
      </c>
      <c r="F16" s="20">
        <f>F17+F18</f>
        <v>4417000</v>
      </c>
      <c r="G16" s="20">
        <f>G17+G18</f>
        <v>4434000</v>
      </c>
    </row>
    <row r="17" spans="1:7" ht="19.5" customHeight="1">
      <c r="A17" s="7" t="s">
        <v>26</v>
      </c>
      <c r="B17" s="10" t="s">
        <v>27</v>
      </c>
      <c r="C17" s="20">
        <v>3055541.25</v>
      </c>
      <c r="D17" s="20">
        <v>3080000</v>
      </c>
      <c r="E17" s="20">
        <v>3095000</v>
      </c>
      <c r="F17" s="20">
        <v>3110000</v>
      </c>
      <c r="G17" s="20">
        <v>3125000</v>
      </c>
    </row>
    <row r="18" spans="1:7" ht="19.5" customHeight="1">
      <c r="A18" s="7" t="s">
        <v>28</v>
      </c>
      <c r="B18" s="10" t="s">
        <v>29</v>
      </c>
      <c r="C18" s="20">
        <v>1293858.08</v>
      </c>
      <c r="D18" s="20">
        <v>917000</v>
      </c>
      <c r="E18" s="20">
        <v>1305000</v>
      </c>
      <c r="F18" s="20">
        <v>1307000</v>
      </c>
      <c r="G18" s="20">
        <v>1309000</v>
      </c>
    </row>
    <row r="19" spans="1:7" ht="19.5" customHeight="1">
      <c r="A19" s="7" t="s">
        <v>30</v>
      </c>
      <c r="B19" s="10" t="s">
        <v>31</v>
      </c>
      <c r="C19" s="23">
        <f>C20+C21</f>
        <v>3547403.45</v>
      </c>
      <c r="D19" s="20">
        <f>D20+D21</f>
        <v>3695500</v>
      </c>
      <c r="E19" s="20">
        <f>E20+E21</f>
        <v>3382000</v>
      </c>
      <c r="F19" s="20">
        <f>F20+F21</f>
        <v>3416000</v>
      </c>
      <c r="G19" s="20">
        <f>G20+G21</f>
        <v>3450000</v>
      </c>
    </row>
    <row r="20" spans="1:7" ht="33.75" customHeight="1">
      <c r="A20" s="7" t="s">
        <v>32</v>
      </c>
      <c r="B20" s="10" t="s">
        <v>33</v>
      </c>
      <c r="C20" s="20">
        <v>3526603.45</v>
      </c>
      <c r="D20" s="20">
        <v>3665500</v>
      </c>
      <c r="E20" s="20">
        <v>3362000</v>
      </c>
      <c r="F20" s="20">
        <v>3396000</v>
      </c>
      <c r="G20" s="20">
        <v>3430000</v>
      </c>
    </row>
    <row r="21" spans="1:9" ht="45.75" customHeight="1">
      <c r="A21" s="7" t="s">
        <v>34</v>
      </c>
      <c r="B21" s="10" t="s">
        <v>35</v>
      </c>
      <c r="C21" s="20">
        <v>20800</v>
      </c>
      <c r="D21" s="20">
        <v>30000</v>
      </c>
      <c r="E21" s="20">
        <v>20000</v>
      </c>
      <c r="F21" s="20">
        <v>20000</v>
      </c>
      <c r="G21" s="20">
        <v>20000</v>
      </c>
      <c r="H21" s="19"/>
      <c r="I21" s="19"/>
    </row>
    <row r="22" spans="1:9" ht="48.75" customHeight="1">
      <c r="A22" s="7" t="s">
        <v>117</v>
      </c>
      <c r="B22" s="10" t="s">
        <v>118</v>
      </c>
      <c r="C22" s="20">
        <f>C23</f>
        <v>0</v>
      </c>
      <c r="D22" s="20">
        <f>D23</f>
        <v>51.26</v>
      </c>
      <c r="E22" s="20">
        <f>E23</f>
        <v>0</v>
      </c>
      <c r="F22" s="20">
        <f>F23</f>
        <v>0</v>
      </c>
      <c r="G22" s="20">
        <f>G23</f>
        <v>0</v>
      </c>
      <c r="H22" s="19"/>
      <c r="I22" s="19"/>
    </row>
    <row r="23" spans="1:9" ht="36.75" customHeight="1">
      <c r="A23" s="7" t="s">
        <v>120</v>
      </c>
      <c r="B23" s="10" t="s">
        <v>119</v>
      </c>
      <c r="C23" s="20">
        <v>0</v>
      </c>
      <c r="D23" s="20">
        <v>51.26</v>
      </c>
      <c r="E23" s="20">
        <v>0</v>
      </c>
      <c r="F23" s="20">
        <v>0</v>
      </c>
      <c r="G23" s="20">
        <v>0</v>
      </c>
      <c r="H23" s="19"/>
      <c r="I23" s="19"/>
    </row>
    <row r="24" spans="1:7" ht="49.5" customHeight="1">
      <c r="A24" s="7" t="s">
        <v>36</v>
      </c>
      <c r="B24" s="10" t="s">
        <v>37</v>
      </c>
      <c r="C24" s="20">
        <f>C25+C27+C28+C26</f>
        <v>32556947.270000003</v>
      </c>
      <c r="D24" s="20">
        <f>D25+D27+D28+D26</f>
        <v>30497897</v>
      </c>
      <c r="E24" s="20">
        <f>E25+E27+E28+E26</f>
        <v>30214900</v>
      </c>
      <c r="F24" s="20">
        <f>F25+F27+F28+F26</f>
        <v>30409400</v>
      </c>
      <c r="G24" s="20">
        <f>G25+G27+G28+G26</f>
        <v>30559400</v>
      </c>
    </row>
    <row r="25" spans="1:7" ht="99" customHeight="1">
      <c r="A25" s="7" t="s">
        <v>38</v>
      </c>
      <c r="B25" s="10" t="s">
        <v>39</v>
      </c>
      <c r="C25" s="20">
        <v>30520321.6</v>
      </c>
      <c r="D25" s="20">
        <v>28617097</v>
      </c>
      <c r="E25" s="20">
        <v>28899900</v>
      </c>
      <c r="F25" s="20">
        <v>29094400</v>
      </c>
      <c r="G25" s="20">
        <v>29244400</v>
      </c>
    </row>
    <row r="26" spans="1:7" ht="51.75" customHeight="1">
      <c r="A26" s="7" t="s">
        <v>116</v>
      </c>
      <c r="B26" s="10" t="s">
        <v>115</v>
      </c>
      <c r="C26" s="20">
        <v>9.53</v>
      </c>
      <c r="D26" s="20">
        <v>0</v>
      </c>
      <c r="E26" s="20">
        <v>0</v>
      </c>
      <c r="F26" s="20">
        <v>0</v>
      </c>
      <c r="G26" s="20">
        <v>0</v>
      </c>
    </row>
    <row r="27" spans="1:7" ht="32.25" customHeight="1">
      <c r="A27" s="7" t="s">
        <v>40</v>
      </c>
      <c r="B27" s="10" t="s">
        <v>41</v>
      </c>
      <c r="C27" s="20">
        <v>0</v>
      </c>
      <c r="D27" s="20">
        <v>15000</v>
      </c>
      <c r="E27" s="20">
        <v>15000</v>
      </c>
      <c r="F27" s="20">
        <v>15000</v>
      </c>
      <c r="G27" s="20">
        <v>15000</v>
      </c>
    </row>
    <row r="28" spans="1:7" ht="99" customHeight="1">
      <c r="A28" s="7" t="s">
        <v>42</v>
      </c>
      <c r="B28" s="10" t="s">
        <v>43</v>
      </c>
      <c r="C28" s="20">
        <v>2036616.14</v>
      </c>
      <c r="D28" s="20">
        <v>1865800</v>
      </c>
      <c r="E28" s="20">
        <v>1300000</v>
      </c>
      <c r="F28" s="20">
        <v>1300000</v>
      </c>
      <c r="G28" s="20">
        <v>1300000</v>
      </c>
    </row>
    <row r="29" spans="1:7" ht="32.25" customHeight="1">
      <c r="A29" s="7" t="s">
        <v>44</v>
      </c>
      <c r="B29" s="10" t="s">
        <v>45</v>
      </c>
      <c r="C29" s="20">
        <f>C30</f>
        <v>711724.29</v>
      </c>
      <c r="D29" s="20">
        <f>D30</f>
        <v>1013898.63</v>
      </c>
      <c r="E29" s="20">
        <f>E30</f>
        <v>1073539.72</v>
      </c>
      <c r="F29" s="20">
        <f>F30</f>
        <v>1043719.19</v>
      </c>
      <c r="G29" s="20">
        <f>G30</f>
        <v>1058665.46</v>
      </c>
    </row>
    <row r="30" spans="1:7" ht="18.75" customHeight="1">
      <c r="A30" s="7" t="s">
        <v>46</v>
      </c>
      <c r="B30" s="10" t="s">
        <v>47</v>
      </c>
      <c r="C30" s="20">
        <v>711724.29</v>
      </c>
      <c r="D30" s="20">
        <v>1013898.63</v>
      </c>
      <c r="E30" s="20">
        <v>1073539.72</v>
      </c>
      <c r="F30" s="20">
        <v>1043719.19</v>
      </c>
      <c r="G30" s="20">
        <v>1058665.46</v>
      </c>
    </row>
    <row r="31" spans="1:7" ht="32.25" customHeight="1">
      <c r="A31" s="7" t="s">
        <v>48</v>
      </c>
      <c r="B31" s="10" t="s">
        <v>49</v>
      </c>
      <c r="C31" s="20">
        <f>C32+C33</f>
        <v>7420616.68</v>
      </c>
      <c r="D31" s="20">
        <f>D32+D33</f>
        <v>7900000</v>
      </c>
      <c r="E31" s="20">
        <f>E32+E33</f>
        <v>8232435</v>
      </c>
      <c r="F31" s="20">
        <f>F32+F33</f>
        <v>5093486</v>
      </c>
      <c r="G31" s="20">
        <f>G32+G33</f>
        <v>5093486</v>
      </c>
    </row>
    <row r="32" spans="1:7" ht="19.5" customHeight="1">
      <c r="A32" s="7" t="s">
        <v>50</v>
      </c>
      <c r="B32" s="10" t="s">
        <v>51</v>
      </c>
      <c r="C32" s="20">
        <v>2927005</v>
      </c>
      <c r="D32" s="20">
        <v>3000000</v>
      </c>
      <c r="E32" s="20">
        <v>2711000</v>
      </c>
      <c r="F32" s="20">
        <v>2711000</v>
      </c>
      <c r="G32" s="20">
        <v>2711000</v>
      </c>
    </row>
    <row r="33" spans="1:7" ht="19.5" customHeight="1">
      <c r="A33" s="7" t="s">
        <v>52</v>
      </c>
      <c r="B33" s="10" t="s">
        <v>53</v>
      </c>
      <c r="C33" s="20">
        <v>4493611.68</v>
      </c>
      <c r="D33" s="20">
        <v>4900000</v>
      </c>
      <c r="E33" s="20">
        <v>5521435</v>
      </c>
      <c r="F33" s="20">
        <v>2382486</v>
      </c>
      <c r="G33" s="20">
        <v>2382486</v>
      </c>
    </row>
    <row r="34" spans="1:7" ht="32.25" customHeight="1">
      <c r="A34" s="10" t="s">
        <v>54</v>
      </c>
      <c r="B34" s="10" t="s">
        <v>55</v>
      </c>
      <c r="C34" s="20">
        <f>C35+C36</f>
        <v>7069559.6899999995</v>
      </c>
      <c r="D34" s="20">
        <f>D35+D36</f>
        <v>1872367.54</v>
      </c>
      <c r="E34" s="20">
        <f>E35+E36</f>
        <v>2411400</v>
      </c>
      <c r="F34" s="20">
        <f>F35+F36</f>
        <v>2586900</v>
      </c>
      <c r="G34" s="20">
        <f>G35+G36</f>
        <v>2636900</v>
      </c>
    </row>
    <row r="35" spans="1:7" ht="97.5" customHeight="1">
      <c r="A35" s="15" t="s">
        <v>56</v>
      </c>
      <c r="B35" s="10" t="s">
        <v>57</v>
      </c>
      <c r="C35" s="20">
        <v>6025796.85</v>
      </c>
      <c r="D35" s="20">
        <v>1346667.54</v>
      </c>
      <c r="E35" s="20">
        <v>1864100</v>
      </c>
      <c r="F35" s="20">
        <v>1989600</v>
      </c>
      <c r="G35" s="20">
        <v>1989600</v>
      </c>
    </row>
    <row r="36" spans="1:7" ht="32.25" customHeight="1">
      <c r="A36" s="16" t="s">
        <v>58</v>
      </c>
      <c r="B36" s="10" t="s">
        <v>59</v>
      </c>
      <c r="C36" s="20">
        <v>1043762.84</v>
      </c>
      <c r="D36" s="20">
        <v>525700</v>
      </c>
      <c r="E36" s="20">
        <v>547300</v>
      </c>
      <c r="F36" s="20">
        <v>597300</v>
      </c>
      <c r="G36" s="20">
        <v>647300</v>
      </c>
    </row>
    <row r="37" spans="1:7" ht="19.5" customHeight="1">
      <c r="A37" s="16" t="s">
        <v>60</v>
      </c>
      <c r="B37" s="10" t="s">
        <v>61</v>
      </c>
      <c r="C37" s="20">
        <f>C38</f>
        <v>22507.24</v>
      </c>
      <c r="D37" s="20">
        <f>D38</f>
        <v>8400</v>
      </c>
      <c r="E37" s="20">
        <f>E38</f>
        <v>7200</v>
      </c>
      <c r="F37" s="20">
        <f>F38</f>
        <v>7600</v>
      </c>
      <c r="G37" s="20">
        <f>G38</f>
        <v>7600</v>
      </c>
    </row>
    <row r="38" spans="1:7" ht="50.25" customHeight="1">
      <c r="A38" s="11" t="s">
        <v>62</v>
      </c>
      <c r="B38" s="10" t="s">
        <v>92</v>
      </c>
      <c r="C38" s="20">
        <v>22507.24</v>
      </c>
      <c r="D38" s="20">
        <v>8400</v>
      </c>
      <c r="E38" s="20">
        <v>7200</v>
      </c>
      <c r="F38" s="20">
        <v>7600</v>
      </c>
      <c r="G38" s="20">
        <v>7600</v>
      </c>
    </row>
    <row r="39" spans="1:7" ht="19.5" customHeight="1">
      <c r="A39" s="7" t="s">
        <v>63</v>
      </c>
      <c r="B39" s="10" t="s">
        <v>64</v>
      </c>
      <c r="C39" s="20">
        <f>SUM(C40:C44)</f>
        <v>3891274.0599999996</v>
      </c>
      <c r="D39" s="20">
        <f>SUM(D40:D44)</f>
        <v>3239301.91</v>
      </c>
      <c r="E39" s="20">
        <f>SUM(E40:E44)</f>
        <v>1232962</v>
      </c>
      <c r="F39" s="20">
        <f>SUM(F40:F44)</f>
        <v>1232962</v>
      </c>
      <c r="G39" s="20">
        <f>SUM(G40:G44)</f>
        <v>1232962</v>
      </c>
    </row>
    <row r="40" spans="1:7" ht="52.5" customHeight="1">
      <c r="A40" s="16" t="s">
        <v>87</v>
      </c>
      <c r="B40" s="10" t="s">
        <v>96</v>
      </c>
      <c r="C40" s="20">
        <v>989595.94</v>
      </c>
      <c r="D40" s="20">
        <v>669814.05</v>
      </c>
      <c r="E40" s="20">
        <v>948670</v>
      </c>
      <c r="F40" s="20">
        <v>948670</v>
      </c>
      <c r="G40" s="20">
        <v>948670</v>
      </c>
    </row>
    <row r="41" spans="1:7" ht="133.5" customHeight="1">
      <c r="A41" s="16" t="s">
        <v>102</v>
      </c>
      <c r="B41" s="10" t="s">
        <v>103</v>
      </c>
      <c r="C41" s="20">
        <v>43311.17</v>
      </c>
      <c r="D41" s="20">
        <v>65072.78</v>
      </c>
      <c r="E41" s="20">
        <v>0</v>
      </c>
      <c r="F41" s="20">
        <v>0</v>
      </c>
      <c r="G41" s="20">
        <v>0</v>
      </c>
    </row>
    <row r="42" spans="1:7" ht="63.75" customHeight="1">
      <c r="A42" s="16" t="s">
        <v>122</v>
      </c>
      <c r="B42" s="10" t="s">
        <v>121</v>
      </c>
      <c r="C42" s="20">
        <v>0</v>
      </c>
      <c r="D42" s="20">
        <v>52000</v>
      </c>
      <c r="E42" s="20">
        <v>60000</v>
      </c>
      <c r="F42" s="20">
        <v>60000</v>
      </c>
      <c r="G42" s="20">
        <v>60000</v>
      </c>
    </row>
    <row r="43" spans="1:7" ht="21" customHeight="1">
      <c r="A43" s="16" t="s">
        <v>88</v>
      </c>
      <c r="B43" s="10" t="s">
        <v>93</v>
      </c>
      <c r="C43" s="20">
        <v>2749786.09</v>
      </c>
      <c r="D43" s="20">
        <v>2387415.08</v>
      </c>
      <c r="E43" s="20">
        <v>144292</v>
      </c>
      <c r="F43" s="20">
        <v>144292</v>
      </c>
      <c r="G43" s="20">
        <v>144292</v>
      </c>
    </row>
    <row r="44" spans="1:7" ht="24" customHeight="1">
      <c r="A44" s="16" t="s">
        <v>89</v>
      </c>
      <c r="B44" s="10" t="s">
        <v>94</v>
      </c>
      <c r="C44" s="20">
        <v>108580.86</v>
      </c>
      <c r="D44" s="20">
        <v>65000</v>
      </c>
      <c r="E44" s="20">
        <v>80000</v>
      </c>
      <c r="F44" s="20">
        <v>80000</v>
      </c>
      <c r="G44" s="20">
        <v>80000</v>
      </c>
    </row>
    <row r="45" spans="1:7" ht="19.5" customHeight="1">
      <c r="A45" s="7" t="s">
        <v>65</v>
      </c>
      <c r="B45" s="10" t="s">
        <v>66</v>
      </c>
      <c r="C45" s="20">
        <f>SUM(C46:C48)</f>
        <v>845870.18</v>
      </c>
      <c r="D45" s="20">
        <f>SUM(D46:D48)</f>
        <v>6000</v>
      </c>
      <c r="E45" s="20">
        <f>SUM(E46:E48)</f>
        <v>0</v>
      </c>
      <c r="F45" s="20">
        <f>SUM(F46:F48)</f>
        <v>0</v>
      </c>
      <c r="G45" s="20">
        <f>SUM(G46:G48)</f>
        <v>0</v>
      </c>
    </row>
    <row r="46" spans="1:7" ht="19.5" customHeight="1">
      <c r="A46" s="7" t="s">
        <v>98</v>
      </c>
      <c r="B46" s="10" t="s">
        <v>97</v>
      </c>
      <c r="C46" s="20">
        <v>-1400.82</v>
      </c>
      <c r="D46" s="20">
        <v>0</v>
      </c>
      <c r="E46" s="20"/>
      <c r="F46" s="20"/>
      <c r="G46" s="20"/>
    </row>
    <row r="47" spans="1:7" ht="19.5" customHeight="1">
      <c r="A47" s="7" t="s">
        <v>112</v>
      </c>
      <c r="B47" s="10" t="s">
        <v>111</v>
      </c>
      <c r="C47" s="20"/>
      <c r="D47" s="20">
        <v>6000</v>
      </c>
      <c r="E47" s="20"/>
      <c r="F47" s="20"/>
      <c r="G47" s="20"/>
    </row>
    <row r="48" spans="1:7" ht="18.75" customHeight="1">
      <c r="A48" s="7" t="s">
        <v>67</v>
      </c>
      <c r="B48" s="10" t="s">
        <v>68</v>
      </c>
      <c r="C48" s="20">
        <v>847271</v>
      </c>
      <c r="D48" s="20">
        <v>0</v>
      </c>
      <c r="E48" s="20">
        <v>0</v>
      </c>
      <c r="F48" s="20">
        <v>0</v>
      </c>
      <c r="G48" s="20">
        <v>0</v>
      </c>
    </row>
    <row r="49" spans="1:7" ht="19.5" customHeight="1">
      <c r="A49" s="7" t="s">
        <v>69</v>
      </c>
      <c r="B49" s="10" t="s">
        <v>70</v>
      </c>
      <c r="C49" s="20">
        <f>C50+C55+C60+C61</f>
        <v>482440883.43</v>
      </c>
      <c r="D49" s="20">
        <f>D50+D55+D60+D61+D58</f>
        <v>414116322.77000004</v>
      </c>
      <c r="E49" s="20">
        <f>E50+E54+E55+E60+E61</f>
        <v>376261325.11</v>
      </c>
      <c r="F49" s="20">
        <f>F50+F54+F55+F60+F61</f>
        <v>320852066.49</v>
      </c>
      <c r="G49" s="20">
        <f>G50+G54+G55+G60+G61</f>
        <v>318862701.8</v>
      </c>
    </row>
    <row r="50" spans="1:7" ht="45.75" customHeight="1">
      <c r="A50" s="7" t="s">
        <v>71</v>
      </c>
      <c r="B50" s="10" t="s">
        <v>72</v>
      </c>
      <c r="C50" s="20">
        <f>C51+C52+C53+C54</f>
        <v>481904420.49</v>
      </c>
      <c r="D50" s="20">
        <f>D51+D52+D53+D54</f>
        <v>411947826.39000005</v>
      </c>
      <c r="E50" s="20">
        <f>E51+E52+E53</f>
        <v>375041725.11</v>
      </c>
      <c r="F50" s="20">
        <f>F51+F52+F53</f>
        <v>318989909.29</v>
      </c>
      <c r="G50" s="20">
        <f>G51+G52+G53</f>
        <v>318797598.8</v>
      </c>
    </row>
    <row r="51" spans="1:7" ht="32.25" customHeight="1">
      <c r="A51" s="7" t="s">
        <v>73</v>
      </c>
      <c r="B51" s="10" t="s">
        <v>74</v>
      </c>
      <c r="C51" s="20">
        <v>44447004.02</v>
      </c>
      <c r="D51" s="20">
        <v>26993057.59</v>
      </c>
      <c r="E51" s="20">
        <v>53106600</v>
      </c>
      <c r="F51" s="20">
        <v>349400</v>
      </c>
      <c r="G51" s="20">
        <v>82200</v>
      </c>
    </row>
    <row r="52" spans="1:7" ht="32.25" customHeight="1">
      <c r="A52" s="7" t="s">
        <v>75</v>
      </c>
      <c r="B52" s="10" t="s">
        <v>76</v>
      </c>
      <c r="C52" s="20">
        <v>160917020.95</v>
      </c>
      <c r="D52" s="20">
        <v>109591302.53</v>
      </c>
      <c r="E52" s="20">
        <v>75199734.62</v>
      </c>
      <c r="F52" s="20">
        <v>71718942.17</v>
      </c>
      <c r="G52" s="20">
        <v>71697743.68</v>
      </c>
    </row>
    <row r="53" spans="1:7" ht="32.25" customHeight="1">
      <c r="A53" s="7" t="s">
        <v>77</v>
      </c>
      <c r="B53" s="10" t="s">
        <v>78</v>
      </c>
      <c r="C53" s="20">
        <v>258039577.24</v>
      </c>
      <c r="D53" s="20">
        <v>256981142.6</v>
      </c>
      <c r="E53" s="20">
        <v>246735390.49</v>
      </c>
      <c r="F53" s="20">
        <v>246921567.12</v>
      </c>
      <c r="G53" s="20">
        <v>247017655.12</v>
      </c>
    </row>
    <row r="54" spans="1:7" ht="20.25" customHeight="1">
      <c r="A54" s="7" t="s">
        <v>95</v>
      </c>
      <c r="B54" s="10" t="s">
        <v>79</v>
      </c>
      <c r="C54" s="20">
        <v>18500818.28</v>
      </c>
      <c r="D54" s="20">
        <v>18382323.67</v>
      </c>
      <c r="E54" s="20">
        <v>1219600</v>
      </c>
      <c r="F54" s="20">
        <v>1862157.2</v>
      </c>
      <c r="G54" s="20">
        <v>65103</v>
      </c>
    </row>
    <row r="55" spans="1:7" ht="19.5" customHeight="1">
      <c r="A55" s="7" t="s">
        <v>80</v>
      </c>
      <c r="B55" s="10" t="s">
        <v>81</v>
      </c>
      <c r="C55" s="20">
        <f>C56+C57</f>
        <v>229600</v>
      </c>
      <c r="D55" s="20">
        <f>D56+D57</f>
        <v>87300</v>
      </c>
      <c r="E55" s="20">
        <f>E56+E57</f>
        <v>0</v>
      </c>
      <c r="F55" s="20">
        <f>F56+F57</f>
        <v>0</v>
      </c>
      <c r="G55" s="20">
        <f>G56+G57</f>
        <v>0</v>
      </c>
    </row>
    <row r="56" spans="1:7" ht="51" customHeight="1">
      <c r="A56" s="7" t="s">
        <v>107</v>
      </c>
      <c r="B56" s="10" t="s">
        <v>113</v>
      </c>
      <c r="C56" s="20">
        <v>149600</v>
      </c>
      <c r="D56" s="20">
        <v>38800</v>
      </c>
      <c r="E56" s="20">
        <v>0</v>
      </c>
      <c r="F56" s="20">
        <v>0</v>
      </c>
      <c r="G56" s="20">
        <v>0</v>
      </c>
    </row>
    <row r="57" spans="1:7" ht="33.75" customHeight="1">
      <c r="A57" s="7" t="s">
        <v>106</v>
      </c>
      <c r="B57" s="10" t="s">
        <v>105</v>
      </c>
      <c r="C57" s="20">
        <v>80000</v>
      </c>
      <c r="D57" s="20">
        <v>48500</v>
      </c>
      <c r="E57" s="20">
        <v>0</v>
      </c>
      <c r="F57" s="20">
        <v>0</v>
      </c>
      <c r="G57" s="20">
        <v>0</v>
      </c>
    </row>
    <row r="58" spans="1:7" ht="47.25" customHeight="1">
      <c r="A58" s="7" t="s">
        <v>91</v>
      </c>
      <c r="B58" s="14" t="s">
        <v>90</v>
      </c>
      <c r="C58" s="20">
        <f>C59</f>
        <v>0</v>
      </c>
      <c r="D58" s="20">
        <f>D59</f>
        <v>0</v>
      </c>
      <c r="E58" s="20">
        <v>0</v>
      </c>
      <c r="F58" s="20">
        <v>0</v>
      </c>
      <c r="G58" s="20">
        <v>0</v>
      </c>
    </row>
    <row r="59" spans="1:7" ht="116.25" customHeight="1">
      <c r="A59" s="7" t="s">
        <v>114</v>
      </c>
      <c r="B59" s="13" t="s">
        <v>104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</row>
    <row r="60" spans="1:7" ht="85.5" customHeight="1">
      <c r="A60" s="12" t="s">
        <v>82</v>
      </c>
      <c r="B60" s="10" t="s">
        <v>83</v>
      </c>
      <c r="C60" s="20">
        <v>306862.94</v>
      </c>
      <c r="D60" s="20">
        <v>2171085.94</v>
      </c>
      <c r="E60" s="20">
        <v>0</v>
      </c>
      <c r="F60" s="20">
        <v>0</v>
      </c>
      <c r="G60" s="20">
        <v>0</v>
      </c>
    </row>
    <row r="61" spans="1:7" ht="48.75" customHeight="1">
      <c r="A61" s="7" t="s">
        <v>84</v>
      </c>
      <c r="B61" s="10" t="s">
        <v>85</v>
      </c>
      <c r="C61" s="20">
        <v>0</v>
      </c>
      <c r="D61" s="21">
        <v>-89889.56</v>
      </c>
      <c r="E61" s="20">
        <v>0</v>
      </c>
      <c r="F61" s="20">
        <v>0</v>
      </c>
      <c r="G61" s="20">
        <v>0</v>
      </c>
    </row>
    <row r="62" spans="1:11" ht="19.5" customHeight="1">
      <c r="A62" s="17"/>
      <c r="B62" s="12" t="s">
        <v>86</v>
      </c>
      <c r="C62" s="20">
        <f>C6+C49</f>
        <v>805045918.94</v>
      </c>
      <c r="D62" s="20">
        <f>D6+D49</f>
        <v>756689511.1100001</v>
      </c>
      <c r="E62" s="20">
        <f>E6+E49</f>
        <v>698855821.83</v>
      </c>
      <c r="F62" s="20">
        <f>F6+F49</f>
        <v>648946953.6800001</v>
      </c>
      <c r="G62" s="20">
        <f>G6+G49</f>
        <v>642066855.26</v>
      </c>
      <c r="H62" s="6"/>
      <c r="I62" s="6"/>
      <c r="J62" s="6"/>
      <c r="K62" s="6"/>
    </row>
    <row r="66" ht="19.5" customHeight="1">
      <c r="D66" s="5"/>
    </row>
  </sheetData>
  <sheetProtection selectLockedCells="1" selectUnlockedCells="1"/>
  <mergeCells count="3">
    <mergeCell ref="A1:E1"/>
    <mergeCell ref="A2:E2"/>
    <mergeCell ref="A3:E3"/>
  </mergeCells>
  <printOptions horizontalCentered="1"/>
  <pageMargins left="0.39375" right="0.39375" top="0.39375" bottom="0.39375" header="0.5118055555555555" footer="0.5118055555555555"/>
  <pageSetup horizontalDpi="600" verticalDpi="600" orientation="portrait" paperSize="9" scale="48" r:id="rId1"/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Старшинова Ксения Ивановна</dc:creator>
  <cp:keywords/>
  <dc:description/>
  <cp:lastModifiedBy>Бобрецова Наталья Геннадьевна</cp:lastModifiedBy>
  <cp:lastPrinted>2023-11-14T15:14:16Z</cp:lastPrinted>
  <dcterms:created xsi:type="dcterms:W3CDTF">2020-12-04T10:07:17Z</dcterms:created>
  <dcterms:modified xsi:type="dcterms:W3CDTF">2023-11-15T13:07:59Z</dcterms:modified>
  <cp:category/>
  <cp:version/>
  <cp:contentType/>
  <cp:contentStatus/>
</cp:coreProperties>
</file>